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5445" tabRatio="828" activeTab="4"/>
  </bookViews>
  <sheets>
    <sheet name="Seznam" sheetId="1" r:id="rId1"/>
    <sheet name="SOUHRN_MŠ" sheetId="2" r:id="rId2"/>
    <sheet name="SOUHRN PŠD" sheetId="3" r:id="rId3"/>
    <sheet name="SOUHRN SŠ" sheetId="4" r:id="rId4"/>
    <sheet name="SOUHRN VOŠ" sheetId="5" r:id="rId5"/>
  </sheets>
  <definedNames>
    <definedName name="_xlnm.Print_Area" localSheetId="2">'SOUHRN PŠD'!$A$1:$M$48</definedName>
    <definedName name="_xlnm.Print_Area" localSheetId="3">'SOUHRN SŠ'!$A$1:$L$23</definedName>
    <definedName name="_xlnm.Print_Area" localSheetId="4">'SOUHRN VOŠ'!$A$1:$M$27</definedName>
    <definedName name="_xlnm.Print_Area" localSheetId="1">'SOUHRN_MŠ'!$B$3:$M$29</definedName>
  </definedNames>
  <calcPr fullCalcOnLoad="1"/>
</workbook>
</file>

<file path=xl/sharedStrings.xml><?xml version="1.0" encoding="utf-8"?>
<sst xmlns="http://schemas.openxmlformats.org/spreadsheetml/2006/main" count="119" uniqueCount="99">
  <si>
    <t>Předškolní vzdělávání</t>
  </si>
  <si>
    <t>Projekce</t>
  </si>
  <si>
    <t>Počet dětí ve věku 3 - 5 let v populaci</t>
  </si>
  <si>
    <t xml:space="preserve">Počet dětí v MŠ včetně škol určených pro děti se SVP* </t>
  </si>
  <si>
    <t>Podíl dětí v MŠ včetně škol určených pro děti se SVP* připadajících na počet dětí 3 - 5letých v populaci</t>
  </si>
  <si>
    <t>Členění podle typu mateřské školy v absolutním vyjádření</t>
  </si>
  <si>
    <t>v tom děti v běžných MŠ</t>
  </si>
  <si>
    <t>v tom děti v MŠ určených pro děti se SVP*</t>
  </si>
  <si>
    <t>Členění podle typu mateřské školy v relativním vyjádření</t>
  </si>
  <si>
    <t>Učitelé (od roku 2005/2006 včetně učitelů ve školách určených pro děti se SVP)</t>
  </si>
  <si>
    <t>Počet učitelů MŠ</t>
  </si>
  <si>
    <t>Počet dětí na jednoho učitele (od roku 2005/2006 včetně škol uřčených pro děti se SVP*)</t>
  </si>
  <si>
    <t>Cílové kapacity</t>
  </si>
  <si>
    <t>Využití kapacit</t>
  </si>
  <si>
    <t xml:space="preserve"> * SVP = speciální vzdělávací potřeby</t>
  </si>
  <si>
    <t>Skutečnost</t>
  </si>
  <si>
    <t>Kapacity MŠ</t>
  </si>
  <si>
    <t>Odhad</t>
  </si>
  <si>
    <t>Příloha č. 1 a)</t>
  </si>
  <si>
    <t>Povinná školní docházka</t>
  </si>
  <si>
    <t>Příloha č. 1 b)</t>
  </si>
  <si>
    <t>Nově přijijatí - základní školy a 8 a 6letá gymnázia</t>
  </si>
  <si>
    <t>Počet dětí ve věku 6 let v populaci</t>
  </si>
  <si>
    <t>Nově přijatí do 1.ročníků běžných ZŠ (bez škol určených pro žáky se SVP*)</t>
  </si>
  <si>
    <t xml:space="preserve">      - z toho ve věku 6 let</t>
  </si>
  <si>
    <t>Počet nově přijatých do 1.ročníků 8letých gymnázií</t>
  </si>
  <si>
    <t>Počet žáků 5.ročníků běžných ZŠ</t>
  </si>
  <si>
    <t>Podíl nově přijatých do 1.ročníků 8letých gymnázií ze žáků 5.ročníků ZŠ v předchozím školním roce</t>
  </si>
  <si>
    <t>Počet nově přijatých do 1.ročníků 6letých gymnázií</t>
  </si>
  <si>
    <t>Počet žáků 7.ročníků běžných ZŠ</t>
  </si>
  <si>
    <t>Podíl nově přijatých do 1.ročníků 6letých gymnázií ze žáků 7.ročníků ZŠ v předchozím školním roce</t>
  </si>
  <si>
    <t>Žáci plnící si povinnou školní docházku</t>
  </si>
  <si>
    <t>Počet dětí ve věku 6 - 14 let v populaci</t>
  </si>
  <si>
    <t>Celkový počet žáků plnících si PŠD</t>
  </si>
  <si>
    <t>Členění podle typu základní školy v absolutním vyjádření</t>
  </si>
  <si>
    <t>Počet žáků všech ročníků běžných ZŠ (bez škol určených pro žáky se SVP*)</t>
  </si>
  <si>
    <t xml:space="preserve">        - v tom na 1.stupni</t>
  </si>
  <si>
    <t xml:space="preserve">        - v tom na 2.stupni</t>
  </si>
  <si>
    <t>Počet žáků ve všech typech škol určených pro žáky se SVP*</t>
  </si>
  <si>
    <t>Počet žáků plnících si PŠD v 8 a 6letých gymnáziích</t>
  </si>
  <si>
    <t>Členění podle typu základní školy v relativním vyjádření</t>
  </si>
  <si>
    <t>Podíl žáků všech ročníků běžných ZŠ (bez škol určených pro žáky se SVP*)</t>
  </si>
  <si>
    <t>Podíl žáků ve všech typech škol určených pro žáky se SVP*</t>
  </si>
  <si>
    <t>Podíl žáků plnících si PŠD v 8 a 6letých gymnáziích</t>
  </si>
  <si>
    <t>Absolventi běžných ZŠ (bez škol určených pro žáky se SVP*)</t>
  </si>
  <si>
    <t>Počet absolventů běžných ZŠ</t>
  </si>
  <si>
    <t>Učitelé (od roku 2005/2006 včetně učitelů ve školách určených pro žáky se SVP)</t>
  </si>
  <si>
    <t>Počet učitelů ZŠ celkem **</t>
  </si>
  <si>
    <t>Počet učitelů na 1.stupni</t>
  </si>
  <si>
    <t>Počet učitelů na 2.stupni</t>
  </si>
  <si>
    <t>Počet žáků na jednoho učitele (od 2005/06 vč. škol určených pro žáky se SVP*)</t>
  </si>
  <si>
    <t>Počet žáků na učitele na 1.st. (od 2005/06 vč. škol určených pro žáky se SVP* mimo ZŠ speciální**)</t>
  </si>
  <si>
    <t>Počet žáků na učitele na 2.st. (od 2005/06 vč. škol určených pro žáky se SVP* mimo ZŠ speciální**)</t>
  </si>
  <si>
    <t>Kapacity - ZŠ (mimo školy určené pro žáky se SVP*)</t>
  </si>
  <si>
    <t>Příloha č. 1 c)</t>
  </si>
  <si>
    <t>Vyšší odborné školy (VOŠ)</t>
  </si>
  <si>
    <t>Nově přijatí - VOŠ - denní forma vzdělávání</t>
  </si>
  <si>
    <t>Počet osob ve věku 19 let v populaci</t>
  </si>
  <si>
    <t>Nově přijímaní do VOŠ</t>
  </si>
  <si>
    <t xml:space="preserve">      - z toho přímo po maturitě</t>
  </si>
  <si>
    <t>Podíl nově přijatých přímo po maturitě ze všech nově přijatých na VOŠ</t>
  </si>
  <si>
    <t>Podíl nově přijatých ke generaci 19letých</t>
  </si>
  <si>
    <t>Studenti - VOŠ - denní forma vzdělávání</t>
  </si>
  <si>
    <t>Počet osob ve věku 19-21 let v populaci</t>
  </si>
  <si>
    <t>Počet studentů VOŠ</t>
  </si>
  <si>
    <t>Podíl studentů VOŠ k počtu osob ve věku 19 – 21 let v populaci</t>
  </si>
  <si>
    <t>Absolventi - VOŠ - denní forma vzdělávání</t>
  </si>
  <si>
    <t>Počet osob ve věku 21 let v populaci</t>
  </si>
  <si>
    <t>Počet absolventů VOŠ</t>
  </si>
  <si>
    <t>Podíl absolventů VOŠ ke generaci 21letých</t>
  </si>
  <si>
    <t>Učitelé - VOŠ</t>
  </si>
  <si>
    <t>Počet učitelů VOŠ</t>
  </si>
  <si>
    <t>Počet studentů VOŠ na jednoho učitele</t>
  </si>
  <si>
    <t>Příloha č. 1</t>
  </si>
  <si>
    <t xml:space="preserve">Průchod dětí, žáků  a studentů vzdělávací soustavou </t>
  </si>
  <si>
    <t>Vyšší odborné školy</t>
  </si>
  <si>
    <t>1a)</t>
  </si>
  <si>
    <t xml:space="preserve">1b) </t>
  </si>
  <si>
    <t xml:space="preserve">1c) </t>
  </si>
  <si>
    <t>Počet osob ve věku 15 let v populaci</t>
  </si>
  <si>
    <t>Podíl celkového počtu nově přijatých ke generaci 15letých</t>
  </si>
  <si>
    <r>
      <t xml:space="preserve">Celkový počet </t>
    </r>
    <r>
      <rPr>
        <b/>
        <sz val="13"/>
        <rFont val="Arial"/>
        <family val="2"/>
      </rPr>
      <t>nově přijatí</t>
    </r>
  </si>
  <si>
    <r>
      <t xml:space="preserve">v tom: </t>
    </r>
    <r>
      <rPr>
        <sz val="13"/>
        <rFont val="Arial CE"/>
        <family val="0"/>
      </rPr>
      <t xml:space="preserve">       přijatí na gymnázia včetně víceletých a lyceí </t>
    </r>
  </si>
  <si>
    <r>
      <t xml:space="preserve">Celkový počet </t>
    </r>
    <r>
      <rPr>
        <b/>
        <sz val="13"/>
        <rFont val="Arial"/>
        <family val="2"/>
      </rPr>
      <t>žáků</t>
    </r>
    <r>
      <rPr>
        <sz val="13"/>
        <rFont val="Arial CE"/>
        <family val="0"/>
      </rPr>
      <t xml:space="preserve"> středního vzdělávání</t>
    </r>
  </si>
  <si>
    <r>
      <t>Celkový počet</t>
    </r>
    <r>
      <rPr>
        <b/>
        <sz val="13"/>
        <rFont val="Arial"/>
        <family val="2"/>
      </rPr>
      <t xml:space="preserve"> absolventů</t>
    </r>
    <r>
      <rPr>
        <sz val="13"/>
        <rFont val="Arial CE"/>
        <family val="0"/>
      </rPr>
      <t xml:space="preserve"> středního vzdělávání</t>
    </r>
  </si>
  <si>
    <t>Střední vzdělávání</t>
  </si>
  <si>
    <t>1d )</t>
  </si>
  <si>
    <t xml:space="preserve">                  přijatí na SOŠ včetně konzervatoří</t>
  </si>
  <si>
    <t xml:space="preserve">                  přijatí na SOU OU a U a spec.školy            </t>
  </si>
  <si>
    <r>
      <t>v tom:</t>
    </r>
    <r>
      <rPr>
        <sz val="13"/>
        <rFont val="Arial CE"/>
        <family val="0"/>
      </rPr>
      <t xml:space="preserve">        gymnázia včetně víceletých a lyceí  </t>
    </r>
  </si>
  <si>
    <t xml:space="preserve">                  žáci odb. vzdělávání bez maturitní zkoušky </t>
  </si>
  <si>
    <t xml:space="preserve">                  žáci odb. vzdělávání s mat. zkouškou vč.konzervatoří</t>
  </si>
  <si>
    <r>
      <t>v tom:</t>
    </r>
    <r>
      <rPr>
        <sz val="13"/>
        <rFont val="Arial CE"/>
        <family val="0"/>
      </rPr>
      <t xml:space="preserve">        abs.gymnázia včetně víceletých a lyceí     </t>
    </r>
  </si>
  <si>
    <t xml:space="preserve">                  abs. odb. vzdělávání s mat. zkouškou vč. konzervatoří  </t>
  </si>
  <si>
    <t xml:space="preserve">                  abs.odb. vzdělávání bez maturitní zkoušky </t>
  </si>
  <si>
    <t>** Počet učitelů ZŠ celkem nemusí odpovídat součtu za 1. a 2 stupeň, protože v projekci jsou počty učitelů celkem odhadovány ze všech žáků ( i ve školách pro žáky se SVP), zatímco počty učitelů na jednotlivých</t>
  </si>
  <si>
    <t>stupních vychází z odhadu počtu žáků, kam nejsou zahrnuti žáci speciálních ZŠ (bývalých pomocných), kde v minulosti nebylo možné rozlišení 1. a 2. stupně</t>
  </si>
  <si>
    <t xml:space="preserve">Střední vzdělávání - žáci nově přijatí, celkové počty a absolventi - podle oborů </t>
  </si>
  <si>
    <t>Příloha č. 1 d)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</si>
</sst>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0.0000"/>
    <numFmt numFmtId="167" formatCode="0.000"/>
    <numFmt numFmtId="168" formatCode="0.00000"/>
    <numFmt numFmtId="169" formatCode="0.000000"/>
    <numFmt numFmtId="170" formatCode="0.000%"/>
    <numFmt numFmtId="171" formatCode="#,##0.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000"/>
    <numFmt numFmtId="176" formatCode="0.0000000"/>
    <numFmt numFmtId="177" formatCode="_-* #,##0.000\ _K_č_-;\-* #,##0.000\ _K_č_-;_-* &quot;-&quot;??\ _K_č_-;_-@_-"/>
    <numFmt numFmtId="178" formatCode="_-* #,##0.0\ _K_č_-;\-* #,##0.0\ _K_č_-;_-* &quot;-&quot;??\ _K_č_-;_-@_-"/>
    <numFmt numFmtId="179" formatCode="_-* #,##0\ _K_č_-;\-* #,##0\ _K_č_-;_-* &quot;-&quot;??\ _K_č_-;_-@_-"/>
    <numFmt numFmtId="180" formatCode="#,##0;;\-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0"/>
    </font>
    <font>
      <sz val="13"/>
      <name val="Arial CE"/>
      <family val="0"/>
    </font>
    <font>
      <b/>
      <i/>
      <sz val="13"/>
      <name val="Arial"/>
      <family val="2"/>
    </font>
    <font>
      <i/>
      <sz val="13"/>
      <name val="Arial CE"/>
      <family val="0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64" fontId="6" fillId="0" borderId="11" xfId="22" applyNumberFormat="1" applyFont="1" applyBorder="1" applyAlignment="1">
      <alignment/>
    </xf>
    <xf numFmtId="164" fontId="6" fillId="0" borderId="12" xfId="22" applyNumberFormat="1" applyFont="1" applyBorder="1" applyAlignment="1">
      <alignment/>
    </xf>
    <xf numFmtId="164" fontId="6" fillId="0" borderId="13" xfId="22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164" fontId="6" fillId="0" borderId="5" xfId="22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3" fontId="6" fillId="2" borderId="5" xfId="0" applyNumberFormat="1" applyFont="1" applyFill="1" applyBorder="1" applyAlignment="1">
      <alignment/>
    </xf>
    <xf numFmtId="164" fontId="6" fillId="2" borderId="13" xfId="22" applyNumberFormat="1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164" fontId="6" fillId="0" borderId="0" xfId="22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164" fontId="6" fillId="0" borderId="15" xfId="22" applyNumberFormat="1" applyFont="1" applyBorder="1" applyAlignment="1">
      <alignment/>
    </xf>
    <xf numFmtId="164" fontId="6" fillId="0" borderId="6" xfId="22" applyNumberFormat="1" applyFont="1" applyBorder="1" applyAlignment="1">
      <alignment/>
    </xf>
    <xf numFmtId="164" fontId="6" fillId="0" borderId="16" xfId="22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1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64" fontId="6" fillId="2" borderId="16" xfId="22" applyNumberFormat="1" applyFont="1" applyFill="1" applyBorder="1" applyAlignment="1">
      <alignment/>
    </xf>
    <xf numFmtId="0" fontId="7" fillId="0" borderId="21" xfId="21" applyFont="1" applyFill="1" applyBorder="1" applyAlignment="1">
      <alignment horizontal="left"/>
      <protection/>
    </xf>
    <xf numFmtId="0" fontId="5" fillId="0" borderId="22" xfId="0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6" fillId="0" borderId="0" xfId="20" applyFont="1" applyBorder="1" applyAlignment="1">
      <alignment wrapText="1"/>
      <protection/>
    </xf>
    <xf numFmtId="0" fontId="5" fillId="0" borderId="23" xfId="20" applyFont="1" applyBorder="1" applyAlignment="1">
      <alignment horizontal="center"/>
      <protection/>
    </xf>
    <xf numFmtId="0" fontId="5" fillId="0" borderId="4" xfId="20" applyFont="1" applyBorder="1" applyAlignment="1">
      <alignment horizontal="center"/>
      <protection/>
    </xf>
    <xf numFmtId="0" fontId="5" fillId="0" borderId="24" xfId="20" applyFont="1" applyBorder="1" applyAlignment="1">
      <alignment horizontal="center"/>
      <protection/>
    </xf>
    <xf numFmtId="0" fontId="5" fillId="0" borderId="3" xfId="20" applyFont="1" applyBorder="1" applyAlignment="1">
      <alignment horizontal="center"/>
      <protection/>
    </xf>
    <xf numFmtId="0" fontId="5" fillId="0" borderId="18" xfId="20" applyFont="1" applyBorder="1" applyAlignment="1">
      <alignment horizontal="center"/>
      <protection/>
    </xf>
    <xf numFmtId="0" fontId="5" fillId="0" borderId="25" xfId="20" applyFont="1" applyBorder="1" applyAlignment="1">
      <alignment horizontal="center"/>
      <protection/>
    </xf>
    <xf numFmtId="0" fontId="5" fillId="0" borderId="26" xfId="20" applyFont="1" applyBorder="1" applyAlignment="1">
      <alignment horizontal="center"/>
      <protection/>
    </xf>
    <xf numFmtId="0" fontId="5" fillId="0" borderId="27" xfId="20" applyFont="1" applyBorder="1" applyAlignment="1">
      <alignment horizontal="center"/>
      <protection/>
    </xf>
    <xf numFmtId="0" fontId="5" fillId="0" borderId="28" xfId="20" applyFont="1" applyBorder="1" applyAlignment="1">
      <alignment horizontal="center"/>
      <protection/>
    </xf>
    <xf numFmtId="0" fontId="5" fillId="0" borderId="21" xfId="20" applyFont="1" applyBorder="1">
      <alignment/>
      <protection/>
    </xf>
    <xf numFmtId="0" fontId="6" fillId="0" borderId="0" xfId="20" applyFont="1" applyBorder="1">
      <alignment/>
      <protection/>
    </xf>
    <xf numFmtId="0" fontId="6" fillId="0" borderId="20" xfId="20" applyFont="1" applyBorder="1">
      <alignment/>
      <protection/>
    </xf>
    <xf numFmtId="0" fontId="6" fillId="2" borderId="29" xfId="20" applyFont="1" applyFill="1" applyBorder="1" applyAlignment="1">
      <alignment wrapText="1"/>
      <protection/>
    </xf>
    <xf numFmtId="3" fontId="6" fillId="2" borderId="5" xfId="20" applyNumberFormat="1" applyFont="1" applyFill="1" applyBorder="1">
      <alignment/>
      <protection/>
    </xf>
    <xf numFmtId="0" fontId="6" fillId="2" borderId="30" xfId="20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164" fontId="6" fillId="2" borderId="11" xfId="22" applyNumberFormat="1" applyFont="1" applyFill="1" applyBorder="1" applyAlignment="1">
      <alignment/>
    </xf>
    <xf numFmtId="0" fontId="5" fillId="0" borderId="14" xfId="20" applyFont="1" applyBorder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14" xfId="20" applyFont="1" applyBorder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5" fillId="0" borderId="3" xfId="20" applyFont="1" applyBorder="1" applyAlignment="1">
      <alignment horizontal="center"/>
      <protection/>
    </xf>
    <xf numFmtId="0" fontId="5" fillId="0" borderId="4" xfId="20" applyFont="1" applyBorder="1" applyAlignment="1">
      <alignment horizontal="center"/>
      <protection/>
    </xf>
    <xf numFmtId="0" fontId="5" fillId="0" borderId="18" xfId="20" applyFont="1" applyBorder="1" applyAlignment="1">
      <alignment horizontal="center"/>
      <protection/>
    </xf>
    <xf numFmtId="0" fontId="6" fillId="0" borderId="19" xfId="20" applyFont="1" applyBorder="1">
      <alignment/>
      <protection/>
    </xf>
    <xf numFmtId="3" fontId="6" fillId="2" borderId="15" xfId="20" applyNumberFormat="1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21" xfId="20" applyFont="1" applyBorder="1" applyAlignment="1">
      <alignment/>
      <protection/>
    </xf>
    <xf numFmtId="0" fontId="6" fillId="0" borderId="29" xfId="20" applyFont="1" applyFill="1" applyBorder="1" applyAlignment="1">
      <alignment/>
      <protection/>
    </xf>
    <xf numFmtId="0" fontId="6" fillId="0" borderId="3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6" fillId="2" borderId="29" xfId="0" applyFont="1" applyFill="1" applyBorder="1" applyAlignment="1">
      <alignment/>
    </xf>
    <xf numFmtId="0" fontId="6" fillId="2" borderId="30" xfId="0" applyFont="1" applyFill="1" applyBorder="1" applyAlignment="1">
      <alignment/>
    </xf>
    <xf numFmtId="0" fontId="5" fillId="0" borderId="32" xfId="20" applyFont="1" applyBorder="1" applyAlignment="1">
      <alignment/>
      <protection/>
    </xf>
    <xf numFmtId="0" fontId="6" fillId="2" borderId="29" xfId="20" applyFont="1" applyFill="1" applyBorder="1" applyAlignment="1">
      <alignment/>
      <protection/>
    </xf>
    <xf numFmtId="0" fontId="6" fillId="2" borderId="30" xfId="20" applyFont="1" applyFill="1" applyBorder="1" applyAlignment="1">
      <alignment/>
      <protection/>
    </xf>
    <xf numFmtId="164" fontId="6" fillId="2" borderId="33" xfId="22" applyNumberFormat="1" applyFont="1" applyFill="1" applyBorder="1" applyAlignment="1">
      <alignment/>
    </xf>
    <xf numFmtId="3" fontId="6" fillId="2" borderId="34" xfId="20" applyNumberFormat="1" applyFont="1" applyFill="1" applyBorder="1">
      <alignment/>
      <protection/>
    </xf>
    <xf numFmtId="0" fontId="5" fillId="0" borderId="35" xfId="20" applyFont="1" applyBorder="1" applyAlignment="1">
      <alignment horizontal="center"/>
      <protection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3" fontId="6" fillId="0" borderId="8" xfId="0" applyNumberFormat="1" applyFont="1" applyFill="1" applyBorder="1" applyAlignment="1">
      <alignment/>
    </xf>
    <xf numFmtId="164" fontId="6" fillId="0" borderId="13" xfId="22" applyNumberFormat="1" applyFont="1" applyFill="1" applyBorder="1" applyAlignment="1">
      <alignment/>
    </xf>
    <xf numFmtId="164" fontId="6" fillId="0" borderId="11" xfId="22" applyNumberFormat="1" applyFont="1" applyFill="1" applyBorder="1" applyAlignment="1">
      <alignment/>
    </xf>
    <xf numFmtId="164" fontId="6" fillId="0" borderId="12" xfId="22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20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64" fontId="6" fillId="0" borderId="7" xfId="22" applyNumberFormat="1" applyFont="1" applyFill="1" applyBorder="1" applyAlignment="1">
      <alignment/>
    </xf>
    <xf numFmtId="164" fontId="6" fillId="0" borderId="5" xfId="22" applyNumberFormat="1" applyFont="1" applyFill="1" applyBorder="1" applyAlignment="1">
      <alignment/>
    </xf>
    <xf numFmtId="164" fontId="6" fillId="0" borderId="6" xfId="2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3" fontId="13" fillId="0" borderId="8" xfId="0" applyNumberFormat="1" applyFont="1" applyFill="1" applyBorder="1" applyAlignment="1">
      <alignment/>
    </xf>
    <xf numFmtId="3" fontId="13" fillId="0" borderId="38" xfId="0" applyNumberFormat="1" applyFont="1" applyFill="1" applyBorder="1" applyAlignment="1">
      <alignment/>
    </xf>
    <xf numFmtId="0" fontId="13" fillId="0" borderId="31" xfId="0" applyFont="1" applyFill="1" applyBorder="1" applyAlignment="1">
      <alignment horizontal="left"/>
    </xf>
    <xf numFmtId="164" fontId="6" fillId="0" borderId="8" xfId="0" applyNumberFormat="1" applyFont="1" applyFill="1" applyBorder="1" applyAlignment="1">
      <alignment/>
    </xf>
    <xf numFmtId="164" fontId="6" fillId="0" borderId="9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left"/>
    </xf>
    <xf numFmtId="0" fontId="6" fillId="0" borderId="19" xfId="0" applyFont="1" applyFill="1" applyBorder="1" applyAlignment="1">
      <alignment/>
    </xf>
    <xf numFmtId="0" fontId="6" fillId="0" borderId="30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/>
    </xf>
    <xf numFmtId="3" fontId="13" fillId="0" borderId="39" xfId="0" applyNumberFormat="1" applyFont="1" applyFill="1" applyBorder="1" applyAlignment="1">
      <alignment/>
    </xf>
    <xf numFmtId="3" fontId="13" fillId="0" borderId="37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0" fontId="13" fillId="0" borderId="40" xfId="0" applyFont="1" applyFill="1" applyBorder="1" applyAlignment="1">
      <alignment horizontal="left"/>
    </xf>
    <xf numFmtId="3" fontId="6" fillId="0" borderId="41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6" fillId="0" borderId="3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31" xfId="0" applyFont="1" applyFill="1" applyBorder="1" applyAlignment="1">
      <alignment horizontal="left"/>
    </xf>
    <xf numFmtId="10" fontId="14" fillId="0" borderId="17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3" fontId="6" fillId="2" borderId="15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3" fontId="6" fillId="2" borderId="43" xfId="0" applyNumberFormat="1" applyFont="1" applyFill="1" applyBorder="1" applyAlignment="1">
      <alignment/>
    </xf>
    <xf numFmtId="164" fontId="6" fillId="2" borderId="44" xfId="22" applyNumberFormat="1" applyFont="1" applyFill="1" applyBorder="1" applyAlignment="1">
      <alignment/>
    </xf>
    <xf numFmtId="3" fontId="6" fillId="2" borderId="34" xfId="0" applyNumberFormat="1" applyFont="1" applyFill="1" applyBorder="1" applyAlignment="1">
      <alignment/>
    </xf>
    <xf numFmtId="164" fontId="6" fillId="0" borderId="16" xfId="22" applyNumberFormat="1" applyFont="1" applyFill="1" applyBorder="1" applyAlignment="1">
      <alignment/>
    </xf>
    <xf numFmtId="3" fontId="6" fillId="2" borderId="6" xfId="20" applyNumberFormat="1" applyFont="1" applyFill="1" applyBorder="1">
      <alignment/>
      <protection/>
    </xf>
    <xf numFmtId="164" fontId="6" fillId="2" borderId="12" xfId="22" applyNumberFormat="1" applyFont="1" applyFill="1" applyBorder="1" applyAlignment="1">
      <alignment/>
    </xf>
    <xf numFmtId="0" fontId="5" fillId="0" borderId="32" xfId="20" applyFont="1" applyFill="1" applyBorder="1">
      <alignment/>
      <protection/>
    </xf>
    <xf numFmtId="0" fontId="6" fillId="0" borderId="25" xfId="20" applyFont="1" applyFill="1" applyBorder="1">
      <alignment/>
      <protection/>
    </xf>
    <xf numFmtId="0" fontId="6" fillId="0" borderId="26" xfId="20" applyFont="1" applyFill="1" applyBorder="1">
      <alignment/>
      <protection/>
    </xf>
    <xf numFmtId="0" fontId="6" fillId="0" borderId="27" xfId="20" applyFont="1" applyFill="1" applyBorder="1">
      <alignment/>
      <protection/>
    </xf>
    <xf numFmtId="0" fontId="6" fillId="0" borderId="36" xfId="20" applyFont="1" applyFill="1" applyBorder="1" applyAlignment="1">
      <alignment wrapText="1"/>
      <protection/>
    </xf>
    <xf numFmtId="3" fontId="6" fillId="0" borderId="15" xfId="20" applyNumberFormat="1" applyFont="1" applyFill="1" applyBorder="1">
      <alignment/>
      <protection/>
    </xf>
    <xf numFmtId="3" fontId="6" fillId="0" borderId="5" xfId="20" applyNumberFormat="1" applyFont="1" applyFill="1" applyBorder="1">
      <alignment/>
      <protection/>
    </xf>
    <xf numFmtId="3" fontId="6" fillId="0" borderId="7" xfId="20" applyNumberFormat="1" applyFont="1" applyFill="1" applyBorder="1">
      <alignment/>
      <protection/>
    </xf>
    <xf numFmtId="3" fontId="6" fillId="0" borderId="6" xfId="20" applyNumberFormat="1" applyFont="1" applyFill="1" applyBorder="1">
      <alignment/>
      <protection/>
    </xf>
    <xf numFmtId="0" fontId="6" fillId="0" borderId="45" xfId="20" applyFont="1" applyFill="1" applyBorder="1" applyAlignment="1">
      <alignment wrapText="1"/>
      <protection/>
    </xf>
    <xf numFmtId="3" fontId="6" fillId="0" borderId="17" xfId="20" applyNumberFormat="1" applyFont="1" applyFill="1" applyBorder="1">
      <alignment/>
      <protection/>
    </xf>
    <xf numFmtId="3" fontId="6" fillId="0" borderId="8" xfId="20" applyNumberFormat="1" applyFont="1" applyFill="1" applyBorder="1">
      <alignment/>
      <protection/>
    </xf>
    <xf numFmtId="3" fontId="6" fillId="0" borderId="10" xfId="20" applyNumberFormat="1" applyFont="1" applyFill="1" applyBorder="1">
      <alignment/>
      <protection/>
    </xf>
    <xf numFmtId="3" fontId="6" fillId="0" borderId="9" xfId="20" applyNumberFormat="1" applyFont="1" applyFill="1" applyBorder="1">
      <alignment/>
      <protection/>
    </xf>
    <xf numFmtId="164" fontId="6" fillId="0" borderId="17" xfId="22" applyNumberFormat="1" applyFont="1" applyFill="1" applyBorder="1" applyAlignment="1">
      <alignment/>
    </xf>
    <xf numFmtId="164" fontId="6" fillId="0" borderId="8" xfId="22" applyNumberFormat="1" applyFont="1" applyFill="1" applyBorder="1" applyAlignment="1">
      <alignment/>
    </xf>
    <xf numFmtId="164" fontId="6" fillId="0" borderId="9" xfId="22" applyNumberFormat="1" applyFont="1" applyFill="1" applyBorder="1" applyAlignment="1">
      <alignment/>
    </xf>
    <xf numFmtId="164" fontId="6" fillId="0" borderId="10" xfId="22" applyNumberFormat="1" applyFont="1" applyFill="1" applyBorder="1" applyAlignment="1">
      <alignment/>
    </xf>
    <xf numFmtId="164" fontId="6" fillId="0" borderId="46" xfId="22" applyNumberFormat="1" applyFont="1" applyFill="1" applyBorder="1" applyAlignment="1">
      <alignment/>
    </xf>
    <xf numFmtId="0" fontId="6" fillId="0" borderId="37" xfId="20" applyFont="1" applyFill="1" applyBorder="1" applyAlignment="1">
      <alignment wrapText="1"/>
      <protection/>
    </xf>
    <xf numFmtId="164" fontId="6" fillId="0" borderId="44" xfId="22" applyNumberFormat="1" applyFont="1" applyFill="1" applyBorder="1" applyAlignment="1">
      <alignment/>
    </xf>
    <xf numFmtId="0" fontId="5" fillId="0" borderId="21" xfId="20" applyFont="1" applyFill="1" applyBorder="1">
      <alignment/>
      <protection/>
    </xf>
    <xf numFmtId="0" fontId="6" fillId="0" borderId="19" xfId="20" applyFont="1" applyFill="1" applyBorder="1">
      <alignment/>
      <protection/>
    </xf>
    <xf numFmtId="0" fontId="6" fillId="0" borderId="0" xfId="20" applyFont="1" applyFill="1" applyBorder="1">
      <alignment/>
      <protection/>
    </xf>
    <xf numFmtId="0" fontId="6" fillId="0" borderId="20" xfId="20" applyFont="1" applyFill="1" applyBorder="1">
      <alignment/>
      <protection/>
    </xf>
    <xf numFmtId="3" fontId="6" fillId="0" borderId="34" xfId="20" applyNumberFormat="1" applyFont="1" applyFill="1" applyBorder="1">
      <alignment/>
      <protection/>
    </xf>
    <xf numFmtId="3" fontId="6" fillId="0" borderId="38" xfId="20" applyNumberFormat="1" applyFont="1" applyFill="1" applyBorder="1">
      <alignment/>
      <protection/>
    </xf>
    <xf numFmtId="164" fontId="6" fillId="0" borderId="39" xfId="22" applyNumberFormat="1" applyFont="1" applyFill="1" applyBorder="1" applyAlignment="1">
      <alignment/>
    </xf>
    <xf numFmtId="0" fontId="6" fillId="0" borderId="21" xfId="20" applyFont="1" applyFill="1" applyBorder="1" applyAlignment="1">
      <alignment wrapText="1"/>
      <protection/>
    </xf>
    <xf numFmtId="1" fontId="6" fillId="0" borderId="19" xfId="20" applyNumberFormat="1" applyFont="1" applyFill="1" applyBorder="1">
      <alignment/>
      <protection/>
    </xf>
    <xf numFmtId="1" fontId="6" fillId="0" borderId="0" xfId="20" applyNumberFormat="1" applyFont="1" applyFill="1" applyBorder="1">
      <alignment/>
      <protection/>
    </xf>
    <xf numFmtId="1" fontId="6" fillId="0" borderId="20" xfId="20" applyNumberFormat="1" applyFont="1" applyFill="1" applyBorder="1">
      <alignment/>
      <protection/>
    </xf>
    <xf numFmtId="2" fontId="6" fillId="0" borderId="16" xfId="20" applyNumberFormat="1" applyFont="1" applyFill="1" applyBorder="1">
      <alignment/>
      <protection/>
    </xf>
    <xf numFmtId="2" fontId="6" fillId="0" borderId="11" xfId="20" applyNumberFormat="1" applyFont="1" applyFill="1" applyBorder="1">
      <alignment/>
      <protection/>
    </xf>
    <xf numFmtId="2" fontId="6" fillId="0" borderId="12" xfId="20" applyNumberFormat="1" applyFont="1" applyFill="1" applyBorder="1">
      <alignment/>
      <protection/>
    </xf>
    <xf numFmtId="2" fontId="6" fillId="0" borderId="13" xfId="20" applyNumberFormat="1" applyFont="1" applyFill="1" applyBorder="1">
      <alignment/>
      <protection/>
    </xf>
    <xf numFmtId="2" fontId="6" fillId="0" borderId="44" xfId="20" applyNumberFormat="1" applyFont="1" applyFill="1" applyBorder="1">
      <alignment/>
      <protection/>
    </xf>
    <xf numFmtId="0" fontId="6" fillId="0" borderId="0" xfId="0" applyFont="1" applyAlignment="1">
      <alignment wrapText="1"/>
    </xf>
    <xf numFmtId="0" fontId="0" fillId="0" borderId="0" xfId="0" applyAlignment="1">
      <alignment horizontal="left" wrapText="1" shrinkToFit="1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40" xfId="20" applyFont="1" applyFill="1" applyBorder="1" applyAlignment="1">
      <alignment/>
      <protection/>
    </xf>
    <xf numFmtId="0" fontId="6" fillId="0" borderId="31" xfId="20" applyFont="1" applyFill="1" applyBorder="1" applyAlignment="1">
      <alignment/>
      <protection/>
    </xf>
    <xf numFmtId="0" fontId="6" fillId="0" borderId="30" xfId="20" applyFont="1" applyFill="1" applyBorder="1" applyAlignment="1">
      <alignment/>
      <protection/>
    </xf>
    <xf numFmtId="0" fontId="5" fillId="0" borderId="32" xfId="20" applyFont="1" applyFill="1" applyBorder="1" applyAlignment="1">
      <alignment/>
      <protection/>
    </xf>
    <xf numFmtId="0" fontId="8" fillId="0" borderId="31" xfId="20" applyFont="1" applyFill="1" applyBorder="1" applyAlignment="1">
      <alignment/>
      <protection/>
    </xf>
    <xf numFmtId="0" fontId="5" fillId="0" borderId="21" xfId="20" applyFont="1" applyFill="1" applyBorder="1" applyAlignment="1">
      <alignment/>
      <protection/>
    </xf>
    <xf numFmtId="0" fontId="6" fillId="0" borderId="32" xfId="20" applyFont="1" applyFill="1" applyBorder="1" applyAlignment="1">
      <alignment/>
      <protection/>
    </xf>
    <xf numFmtId="0" fontId="6" fillId="0" borderId="21" xfId="20" applyFont="1" applyFill="1" applyBorder="1" applyAlignment="1">
      <alignment/>
      <protection/>
    </xf>
    <xf numFmtId="0" fontId="6" fillId="0" borderId="47" xfId="20" applyFont="1" applyFill="1" applyBorder="1" applyAlignment="1">
      <alignment/>
      <protection/>
    </xf>
    <xf numFmtId="3" fontId="6" fillId="0" borderId="7" xfId="20" applyNumberFormat="1" applyFont="1" applyFill="1" applyBorder="1" applyAlignment="1">
      <alignment horizontal="right"/>
      <protection/>
    </xf>
    <xf numFmtId="3" fontId="6" fillId="0" borderId="5" xfId="20" applyNumberFormat="1" applyFont="1" applyFill="1" applyBorder="1" applyAlignment="1">
      <alignment horizontal="right"/>
      <protection/>
    </xf>
    <xf numFmtId="3" fontId="6" fillId="0" borderId="6" xfId="20" applyNumberFormat="1" applyFont="1" applyFill="1" applyBorder="1" applyAlignment="1">
      <alignment horizontal="right"/>
      <protection/>
    </xf>
    <xf numFmtId="3" fontId="6" fillId="0" borderId="3" xfId="20" applyNumberFormat="1" applyFont="1" applyFill="1" applyBorder="1" applyAlignment="1">
      <alignment horizontal="right"/>
      <protection/>
    </xf>
    <xf numFmtId="3" fontId="6" fillId="0" borderId="4" xfId="20" applyNumberFormat="1" applyFont="1" applyFill="1" applyBorder="1" applyAlignment="1">
      <alignment horizontal="right"/>
      <protection/>
    </xf>
    <xf numFmtId="3" fontId="6" fillId="0" borderId="8" xfId="20" applyNumberFormat="1" applyFont="1" applyFill="1" applyBorder="1" applyAlignment="1">
      <alignment horizontal="right"/>
      <protection/>
    </xf>
    <xf numFmtId="3" fontId="6" fillId="0" borderId="48" xfId="20" applyNumberFormat="1" applyFont="1" applyFill="1" applyBorder="1" applyAlignment="1">
      <alignment horizontal="right"/>
      <protection/>
    </xf>
    <xf numFmtId="3" fontId="6" fillId="0" borderId="15" xfId="20" applyNumberFormat="1" applyFont="1" applyFill="1" applyBorder="1" applyAlignment="1">
      <alignment horizontal="right"/>
      <protection/>
    </xf>
    <xf numFmtId="3" fontId="6" fillId="0" borderId="17" xfId="20" applyNumberFormat="1" applyFont="1" applyFill="1" applyBorder="1" applyAlignment="1">
      <alignment horizontal="right"/>
      <protection/>
    </xf>
    <xf numFmtId="3" fontId="6" fillId="0" borderId="9" xfId="20" applyNumberFormat="1" applyFont="1" applyFill="1" applyBorder="1" applyAlignment="1">
      <alignment horizontal="right"/>
      <protection/>
    </xf>
    <xf numFmtId="3" fontId="6" fillId="0" borderId="41" xfId="20" applyNumberFormat="1" applyFont="1" applyFill="1" applyBorder="1" applyAlignment="1">
      <alignment horizontal="right"/>
      <protection/>
    </xf>
    <xf numFmtId="3" fontId="6" fillId="0" borderId="49" xfId="20" applyNumberFormat="1" applyFont="1" applyFill="1" applyBorder="1" applyAlignment="1">
      <alignment horizontal="right"/>
      <protection/>
    </xf>
    <xf numFmtId="164" fontId="6" fillId="0" borderId="8" xfId="22" applyNumberFormat="1" applyFont="1" applyFill="1" applyBorder="1" applyAlignment="1">
      <alignment horizontal="right"/>
    </xf>
    <xf numFmtId="164" fontId="6" fillId="0" borderId="38" xfId="22" applyNumberFormat="1" applyFont="1" applyFill="1" applyBorder="1" applyAlignment="1">
      <alignment horizontal="right"/>
    </xf>
    <xf numFmtId="164" fontId="6" fillId="0" borderId="17" xfId="22" applyNumberFormat="1" applyFont="1" applyFill="1" applyBorder="1" applyAlignment="1">
      <alignment horizontal="right"/>
    </xf>
    <xf numFmtId="164" fontId="6" fillId="0" borderId="9" xfId="22" applyNumberFormat="1" applyFont="1" applyFill="1" applyBorder="1" applyAlignment="1">
      <alignment horizontal="right"/>
    </xf>
    <xf numFmtId="164" fontId="6" fillId="0" borderId="11" xfId="22" applyNumberFormat="1" applyFont="1" applyFill="1" applyBorder="1" applyAlignment="1">
      <alignment horizontal="right"/>
    </xf>
    <xf numFmtId="164" fontId="6" fillId="0" borderId="39" xfId="22" applyNumberFormat="1" applyFont="1" applyFill="1" applyBorder="1" applyAlignment="1">
      <alignment horizontal="right"/>
    </xf>
    <xf numFmtId="164" fontId="6" fillId="0" borderId="16" xfId="22" applyNumberFormat="1" applyFont="1" applyFill="1" applyBorder="1" applyAlignment="1">
      <alignment horizontal="right"/>
    </xf>
    <xf numFmtId="164" fontId="6" fillId="0" borderId="12" xfId="22" applyNumberFormat="1" applyFont="1" applyFill="1" applyBorder="1" applyAlignment="1">
      <alignment horizontal="right"/>
    </xf>
    <xf numFmtId="164" fontId="6" fillId="0" borderId="0" xfId="22" applyNumberFormat="1" applyFont="1" applyFill="1" applyBorder="1" applyAlignment="1">
      <alignment horizontal="right"/>
    </xf>
    <xf numFmtId="164" fontId="6" fillId="0" borderId="20" xfId="22" applyNumberFormat="1" applyFont="1" applyFill="1" applyBorder="1" applyAlignment="1">
      <alignment horizontal="right"/>
    </xf>
    <xf numFmtId="3" fontId="6" fillId="0" borderId="50" xfId="20" applyNumberFormat="1" applyFont="1" applyFill="1" applyBorder="1" applyAlignment="1">
      <alignment horizontal="right"/>
      <protection/>
    </xf>
    <xf numFmtId="3" fontId="6" fillId="0" borderId="13" xfId="20" applyNumberFormat="1" applyFont="1" applyFill="1" applyBorder="1" applyAlignment="1">
      <alignment horizontal="right" vertical="center"/>
      <protection/>
    </xf>
    <xf numFmtId="3" fontId="6" fillId="0" borderId="33" xfId="20" applyNumberFormat="1" applyFont="1" applyFill="1" applyBorder="1" applyAlignment="1">
      <alignment horizontal="right" vertical="center"/>
      <protection/>
    </xf>
    <xf numFmtId="3" fontId="6" fillId="0" borderId="16" xfId="20" applyNumberFormat="1" applyFont="1" applyFill="1" applyBorder="1" applyAlignment="1">
      <alignment horizontal="right" vertical="center"/>
      <protection/>
    </xf>
    <xf numFmtId="3" fontId="6" fillId="0" borderId="11" xfId="20" applyNumberFormat="1" applyFont="1" applyFill="1" applyBorder="1" applyAlignment="1">
      <alignment horizontal="right" vertical="center"/>
      <protection/>
    </xf>
    <xf numFmtId="1" fontId="6" fillId="0" borderId="0" xfId="20" applyNumberFormat="1" applyFont="1" applyFill="1" applyBorder="1" applyAlignment="1">
      <alignment horizontal="right"/>
      <protection/>
    </xf>
    <xf numFmtId="10" fontId="6" fillId="0" borderId="0" xfId="22" applyNumberFormat="1" applyFont="1" applyFill="1" applyBorder="1" applyAlignment="1">
      <alignment horizontal="right"/>
    </xf>
    <xf numFmtId="1" fontId="6" fillId="0" borderId="20" xfId="20" applyNumberFormat="1" applyFont="1" applyFill="1" applyBorder="1" applyAlignment="1">
      <alignment horizontal="right"/>
      <protection/>
    </xf>
    <xf numFmtId="3" fontId="6" fillId="0" borderId="5" xfId="20" applyNumberFormat="1" applyFont="1" applyFill="1" applyBorder="1" applyAlignment="1">
      <alignment horizontal="right" vertical="center"/>
      <protection/>
    </xf>
    <xf numFmtId="3" fontId="6" fillId="0" borderId="43" xfId="20" applyNumberFormat="1" applyFont="1" applyFill="1" applyBorder="1" applyAlignment="1">
      <alignment horizontal="right" vertical="center"/>
      <protection/>
    </xf>
    <xf numFmtId="3" fontId="6" fillId="0" borderId="7" xfId="20" applyNumberFormat="1" applyFont="1" applyFill="1" applyBorder="1" applyAlignment="1">
      <alignment horizontal="right" vertical="center"/>
      <protection/>
    </xf>
    <xf numFmtId="3" fontId="8" fillId="0" borderId="8" xfId="20" applyNumberFormat="1" applyFont="1" applyFill="1" applyBorder="1" applyAlignment="1">
      <alignment horizontal="right" vertical="center"/>
      <protection/>
    </xf>
    <xf numFmtId="3" fontId="8" fillId="0" borderId="46" xfId="20" applyNumberFormat="1" applyFont="1" applyFill="1" applyBorder="1" applyAlignment="1">
      <alignment horizontal="right" vertical="center"/>
      <protection/>
    </xf>
    <xf numFmtId="3" fontId="8" fillId="0" borderId="10" xfId="20" applyNumberFormat="1" applyFont="1" applyFill="1" applyBorder="1" applyAlignment="1">
      <alignment horizontal="right" vertical="center"/>
      <protection/>
    </xf>
    <xf numFmtId="3" fontId="8" fillId="0" borderId="9" xfId="20" applyNumberFormat="1" applyFont="1" applyFill="1" applyBorder="1" applyAlignment="1">
      <alignment horizontal="right" vertical="center"/>
      <protection/>
    </xf>
    <xf numFmtId="3" fontId="6" fillId="0" borderId="8" xfId="20" applyNumberFormat="1" applyFont="1" applyFill="1" applyBorder="1" applyAlignment="1">
      <alignment horizontal="right" vertical="center"/>
      <protection/>
    </xf>
    <xf numFmtId="3" fontId="6" fillId="0" borderId="46" xfId="20" applyNumberFormat="1" applyFont="1" applyFill="1" applyBorder="1" applyAlignment="1">
      <alignment horizontal="right" vertical="center"/>
      <protection/>
    </xf>
    <xf numFmtId="3" fontId="6" fillId="0" borderId="10" xfId="20" applyNumberFormat="1" applyFont="1" applyFill="1" applyBorder="1" applyAlignment="1">
      <alignment horizontal="right" vertical="center"/>
      <protection/>
    </xf>
    <xf numFmtId="3" fontId="6" fillId="0" borderId="9" xfId="20" applyNumberFormat="1" applyFont="1" applyFill="1" applyBorder="1" applyAlignment="1">
      <alignment horizontal="right" vertical="center"/>
      <protection/>
    </xf>
    <xf numFmtId="3" fontId="6" fillId="0" borderId="44" xfId="20" applyNumberFormat="1" applyFont="1" applyFill="1" applyBorder="1" applyAlignment="1">
      <alignment horizontal="right" vertical="center"/>
      <protection/>
    </xf>
    <xf numFmtId="3" fontId="6" fillId="0" borderId="12" xfId="20" applyNumberFormat="1" applyFont="1" applyFill="1" applyBorder="1" applyAlignment="1">
      <alignment horizontal="right" vertical="center"/>
      <protection/>
    </xf>
    <xf numFmtId="164" fontId="6" fillId="0" borderId="5" xfId="22" applyNumberFormat="1" applyFont="1" applyFill="1" applyBorder="1" applyAlignment="1">
      <alignment horizontal="right" vertical="center"/>
    </xf>
    <xf numFmtId="164" fontId="6" fillId="0" borderId="6" xfId="22" applyNumberFormat="1" applyFont="1" applyFill="1" applyBorder="1" applyAlignment="1">
      <alignment horizontal="right" vertical="center"/>
    </xf>
    <xf numFmtId="164" fontId="6" fillId="0" borderId="7" xfId="22" applyNumberFormat="1" applyFont="1" applyFill="1" applyBorder="1" applyAlignment="1">
      <alignment horizontal="right" vertical="center"/>
    </xf>
    <xf numFmtId="10" fontId="6" fillId="0" borderId="8" xfId="22" applyNumberFormat="1" applyFont="1" applyFill="1" applyBorder="1" applyAlignment="1">
      <alignment horizontal="right" vertical="center"/>
    </xf>
    <xf numFmtId="10" fontId="6" fillId="0" borderId="9" xfId="22" applyNumberFormat="1" applyFont="1" applyFill="1" applyBorder="1" applyAlignment="1">
      <alignment horizontal="right" vertical="center"/>
    </xf>
    <xf numFmtId="10" fontId="6" fillId="0" borderId="10" xfId="22" applyNumberFormat="1" applyFont="1" applyFill="1" applyBorder="1" applyAlignment="1">
      <alignment horizontal="right" vertical="center"/>
    </xf>
    <xf numFmtId="164" fontId="6" fillId="0" borderId="11" xfId="22" applyNumberFormat="1" applyFont="1" applyFill="1" applyBorder="1" applyAlignment="1">
      <alignment horizontal="right" vertical="center"/>
    </xf>
    <xf numFmtId="164" fontId="6" fillId="0" borderId="12" xfId="22" applyNumberFormat="1" applyFont="1" applyFill="1" applyBorder="1" applyAlignment="1">
      <alignment horizontal="right" vertical="center"/>
    </xf>
    <xf numFmtId="164" fontId="6" fillId="0" borderId="13" xfId="22" applyNumberFormat="1" applyFont="1" applyFill="1" applyBorder="1" applyAlignment="1">
      <alignment horizontal="right" vertical="center"/>
    </xf>
    <xf numFmtId="3" fontId="6" fillId="0" borderId="1" xfId="20" applyNumberFormat="1" applyFont="1" applyFill="1" applyBorder="1" applyAlignment="1">
      <alignment horizontal="right" vertical="center"/>
      <protection/>
    </xf>
    <xf numFmtId="3" fontId="6" fillId="0" borderId="27" xfId="20" applyNumberFormat="1" applyFont="1" applyFill="1" applyBorder="1" applyAlignment="1">
      <alignment horizontal="right" vertical="center"/>
      <protection/>
    </xf>
    <xf numFmtId="3" fontId="6" fillId="0" borderId="22" xfId="20" applyNumberFormat="1" applyFont="1" applyFill="1" applyBorder="1" applyAlignment="1">
      <alignment horizontal="right" vertical="center"/>
      <protection/>
    </xf>
    <xf numFmtId="3" fontId="6" fillId="0" borderId="2" xfId="20" applyNumberFormat="1" applyFont="1" applyFill="1" applyBorder="1" applyAlignment="1">
      <alignment horizontal="right" vertical="center"/>
      <protection/>
    </xf>
    <xf numFmtId="0" fontId="6" fillId="0" borderId="0" xfId="20" applyFont="1" applyFill="1" applyBorder="1" applyAlignment="1">
      <alignment horizontal="right"/>
      <protection/>
    </xf>
    <xf numFmtId="0" fontId="6" fillId="0" borderId="20" xfId="20" applyFont="1" applyFill="1" applyBorder="1" applyAlignment="1">
      <alignment horizontal="right"/>
      <protection/>
    </xf>
    <xf numFmtId="3" fontId="6" fillId="0" borderId="43" xfId="20" applyNumberFormat="1" applyFont="1" applyFill="1" applyBorder="1" applyAlignment="1">
      <alignment horizontal="right"/>
      <protection/>
    </xf>
    <xf numFmtId="3" fontId="6" fillId="0" borderId="10" xfId="20" applyNumberFormat="1" applyFont="1" applyFill="1" applyBorder="1" applyAlignment="1">
      <alignment horizontal="right"/>
      <protection/>
    </xf>
    <xf numFmtId="3" fontId="6" fillId="0" borderId="11" xfId="20" applyNumberFormat="1" applyFont="1" applyFill="1" applyBorder="1" applyAlignment="1">
      <alignment horizontal="right"/>
      <protection/>
    </xf>
    <xf numFmtId="3" fontId="6" fillId="0" borderId="13" xfId="20" applyNumberFormat="1" applyFont="1" applyFill="1" applyBorder="1" applyAlignment="1">
      <alignment horizontal="right"/>
      <protection/>
    </xf>
    <xf numFmtId="3" fontId="6" fillId="0" borderId="12" xfId="20" applyNumberFormat="1" applyFont="1" applyFill="1" applyBorder="1" applyAlignment="1">
      <alignment horizontal="right"/>
      <protection/>
    </xf>
    <xf numFmtId="3" fontId="6" fillId="0" borderId="51" xfId="20" applyNumberFormat="1" applyFont="1" applyFill="1" applyBorder="1" applyAlignment="1">
      <alignment horizontal="right"/>
      <protection/>
    </xf>
    <xf numFmtId="3" fontId="6" fillId="0" borderId="52" xfId="20" applyNumberFormat="1" applyFont="1" applyFill="1" applyBorder="1" applyAlignment="1">
      <alignment horizontal="right"/>
      <protection/>
    </xf>
    <xf numFmtId="3" fontId="6" fillId="0" borderId="53" xfId="20" applyNumberFormat="1" applyFont="1" applyFill="1" applyBorder="1" applyAlignment="1">
      <alignment horizontal="right"/>
      <protection/>
    </xf>
    <xf numFmtId="2" fontId="6" fillId="0" borderId="5" xfId="20" applyNumberFormat="1" applyFont="1" applyFill="1" applyBorder="1" applyAlignment="1">
      <alignment horizontal="right"/>
      <protection/>
    </xf>
    <xf numFmtId="2" fontId="6" fillId="0" borderId="6" xfId="20" applyNumberFormat="1" applyFont="1" applyFill="1" applyBorder="1" applyAlignment="1">
      <alignment horizontal="right"/>
      <protection/>
    </xf>
    <xf numFmtId="2" fontId="6" fillId="0" borderId="15" xfId="20" applyNumberFormat="1" applyFont="1" applyFill="1" applyBorder="1" applyAlignment="1">
      <alignment horizontal="right"/>
      <protection/>
    </xf>
    <xf numFmtId="2" fontId="6" fillId="0" borderId="7" xfId="20" applyNumberFormat="1" applyFont="1" applyFill="1" applyBorder="1" applyAlignment="1">
      <alignment horizontal="right"/>
      <protection/>
    </xf>
    <xf numFmtId="2" fontId="6" fillId="0" borderId="43" xfId="20" applyNumberFormat="1" applyFont="1" applyFill="1" applyBorder="1" applyAlignment="1">
      <alignment horizontal="right"/>
      <protection/>
    </xf>
    <xf numFmtId="2" fontId="6" fillId="0" borderId="8" xfId="20" applyNumberFormat="1" applyFont="1" applyFill="1" applyBorder="1" applyAlignment="1">
      <alignment horizontal="right"/>
      <protection/>
    </xf>
    <xf numFmtId="2" fontId="6" fillId="0" borderId="9" xfId="20" applyNumberFormat="1" applyFont="1" applyFill="1" applyBorder="1" applyAlignment="1">
      <alignment horizontal="right"/>
      <protection/>
    </xf>
    <xf numFmtId="2" fontId="6" fillId="0" borderId="17" xfId="20" applyNumberFormat="1" applyFont="1" applyFill="1" applyBorder="1" applyAlignment="1">
      <alignment horizontal="right"/>
      <protection/>
    </xf>
    <xf numFmtId="2" fontId="6" fillId="0" borderId="10" xfId="20" applyNumberFormat="1" applyFont="1" applyFill="1" applyBorder="1" applyAlignment="1">
      <alignment horizontal="right"/>
      <protection/>
    </xf>
    <xf numFmtId="2" fontId="6" fillId="0" borderId="46" xfId="20" applyNumberFormat="1" applyFont="1" applyFill="1" applyBorder="1" applyAlignment="1">
      <alignment horizontal="right"/>
      <protection/>
    </xf>
    <xf numFmtId="2" fontId="6" fillId="0" borderId="11" xfId="20" applyNumberFormat="1" applyFont="1" applyFill="1" applyBorder="1" applyAlignment="1">
      <alignment horizontal="right"/>
      <protection/>
    </xf>
    <xf numFmtId="2" fontId="6" fillId="0" borderId="12" xfId="20" applyNumberFormat="1" applyFont="1" applyFill="1" applyBorder="1" applyAlignment="1">
      <alignment horizontal="right"/>
      <protection/>
    </xf>
    <xf numFmtId="2" fontId="6" fillId="0" borderId="16" xfId="20" applyNumberFormat="1" applyFont="1" applyFill="1" applyBorder="1" applyAlignment="1">
      <alignment horizontal="right"/>
      <protection/>
    </xf>
    <xf numFmtId="2" fontId="6" fillId="0" borderId="13" xfId="20" applyNumberFormat="1" applyFont="1" applyFill="1" applyBorder="1" applyAlignment="1">
      <alignment horizontal="right"/>
      <protection/>
    </xf>
    <xf numFmtId="2" fontId="6" fillId="0" borderId="44" xfId="20" applyNumberFormat="1" applyFont="1" applyFill="1" applyBorder="1" applyAlignment="1">
      <alignment horizontal="right"/>
      <protection/>
    </xf>
    <xf numFmtId="3" fontId="6" fillId="0" borderId="0" xfId="20" applyNumberFormat="1" applyFont="1" applyFill="1" applyBorder="1" applyAlignment="1">
      <alignment horizontal="right" vertical="center"/>
      <protection/>
    </xf>
    <xf numFmtId="10" fontId="14" fillId="0" borderId="10" xfId="0" applyNumberFormat="1" applyFont="1" applyFill="1" applyBorder="1" applyAlignment="1">
      <alignment/>
    </xf>
    <xf numFmtId="10" fontId="14" fillId="0" borderId="8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3" fontId="6" fillId="0" borderId="55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0" fontId="6" fillId="0" borderId="56" xfId="0" applyFont="1" applyFill="1" applyBorder="1" applyAlignment="1">
      <alignment/>
    </xf>
    <xf numFmtId="3" fontId="6" fillId="0" borderId="18" xfId="20" applyNumberFormat="1" applyFont="1" applyFill="1" applyBorder="1" applyAlignment="1">
      <alignment horizontal="right"/>
      <protection/>
    </xf>
    <xf numFmtId="3" fontId="6" fillId="0" borderId="6" xfId="20" applyNumberFormat="1" applyFont="1" applyFill="1" applyBorder="1" applyAlignment="1">
      <alignment horizontal="right" vertical="center"/>
      <protection/>
    </xf>
    <xf numFmtId="164" fontId="6" fillId="0" borderId="43" xfId="22" applyNumberFormat="1" applyFont="1" applyFill="1" applyBorder="1" applyAlignment="1">
      <alignment horizontal="right" vertical="center"/>
    </xf>
    <xf numFmtId="10" fontId="6" fillId="0" borderId="46" xfId="22" applyNumberFormat="1" applyFont="1" applyFill="1" applyBorder="1" applyAlignment="1">
      <alignment horizontal="right" vertical="center"/>
    </xf>
    <xf numFmtId="164" fontId="6" fillId="0" borderId="44" xfId="22" applyNumberFormat="1" applyFont="1" applyFill="1" applyBorder="1" applyAlignment="1">
      <alignment horizontal="right" vertical="center"/>
    </xf>
    <xf numFmtId="3" fontId="6" fillId="0" borderId="54" xfId="20" applyNumberFormat="1" applyFont="1" applyFill="1" applyBorder="1" applyAlignment="1">
      <alignment horizontal="right"/>
      <protection/>
    </xf>
    <xf numFmtId="164" fontId="6" fillId="0" borderId="19" xfId="22" applyNumberFormat="1" applyFont="1" applyFill="1" applyBorder="1" applyAlignment="1">
      <alignment horizontal="right"/>
    </xf>
    <xf numFmtId="3" fontId="6" fillId="0" borderId="57" xfId="20" applyNumberFormat="1" applyFont="1" applyFill="1" applyBorder="1" applyAlignment="1">
      <alignment horizontal="right"/>
      <protection/>
    </xf>
    <xf numFmtId="1" fontId="6" fillId="0" borderId="19" xfId="20" applyNumberFormat="1" applyFont="1" applyFill="1" applyBorder="1" applyAlignment="1">
      <alignment horizontal="right"/>
      <protection/>
    </xf>
    <xf numFmtId="3" fontId="6" fillId="0" borderId="15" xfId="20" applyNumberFormat="1" applyFont="1" applyFill="1" applyBorder="1" applyAlignment="1">
      <alignment horizontal="right" vertical="center"/>
      <protection/>
    </xf>
    <xf numFmtId="3" fontId="8" fillId="0" borderId="17" xfId="20" applyNumberFormat="1" applyFont="1" applyFill="1" applyBorder="1" applyAlignment="1">
      <alignment horizontal="right" vertical="center"/>
      <protection/>
    </xf>
    <xf numFmtId="3" fontId="6" fillId="0" borderId="17" xfId="20" applyNumberFormat="1" applyFont="1" applyFill="1" applyBorder="1" applyAlignment="1">
      <alignment horizontal="right" vertical="center"/>
      <protection/>
    </xf>
    <xf numFmtId="164" fontId="6" fillId="0" borderId="15" xfId="22" applyNumberFormat="1" applyFont="1" applyFill="1" applyBorder="1" applyAlignment="1">
      <alignment horizontal="right" vertical="center"/>
    </xf>
    <xf numFmtId="10" fontId="6" fillId="0" borderId="17" xfId="22" applyNumberFormat="1" applyFont="1" applyFill="1" applyBorder="1" applyAlignment="1">
      <alignment horizontal="right" vertical="center"/>
    </xf>
    <xf numFmtId="164" fontId="6" fillId="0" borderId="16" xfId="22" applyNumberFormat="1" applyFont="1" applyFill="1" applyBorder="1" applyAlignment="1">
      <alignment horizontal="right" vertical="center"/>
    </xf>
    <xf numFmtId="3" fontId="6" fillId="0" borderId="14" xfId="20" applyNumberFormat="1" applyFont="1" applyFill="1" applyBorder="1" applyAlignment="1">
      <alignment horizontal="right" vertical="center"/>
      <protection/>
    </xf>
    <xf numFmtId="0" fontId="6" fillId="0" borderId="19" xfId="20" applyFont="1" applyFill="1" applyBorder="1" applyAlignment="1">
      <alignment horizontal="right"/>
      <protection/>
    </xf>
    <xf numFmtId="3" fontId="6" fillId="0" borderId="16" xfId="20" applyNumberFormat="1" applyFont="1" applyFill="1" applyBorder="1" applyAlignment="1">
      <alignment horizontal="right"/>
      <protection/>
    </xf>
    <xf numFmtId="0" fontId="6" fillId="0" borderId="19" xfId="20" applyFont="1" applyBorder="1" applyAlignment="1">
      <alignment horizontal="right"/>
      <protection/>
    </xf>
    <xf numFmtId="0" fontId="6" fillId="0" borderId="0" xfId="20" applyFont="1" applyBorder="1" applyAlignment="1">
      <alignment horizontal="right"/>
      <protection/>
    </xf>
    <xf numFmtId="0" fontId="6" fillId="0" borderId="20" xfId="20" applyFont="1" applyBorder="1" applyAlignment="1">
      <alignment horizontal="right"/>
      <protection/>
    </xf>
    <xf numFmtId="3" fontId="6" fillId="2" borderId="5" xfId="20" applyNumberFormat="1" applyFont="1" applyFill="1" applyBorder="1" applyAlignment="1">
      <alignment horizontal="right"/>
      <protection/>
    </xf>
    <xf numFmtId="3" fontId="6" fillId="2" borderId="7" xfId="20" applyNumberFormat="1" applyFont="1" applyFill="1" applyBorder="1" applyAlignment="1">
      <alignment horizontal="right"/>
      <protection/>
    </xf>
    <xf numFmtId="3" fontId="6" fillId="2" borderId="6" xfId="20" applyNumberFormat="1" applyFont="1" applyFill="1" applyBorder="1" applyAlignment="1">
      <alignment horizontal="right"/>
      <protection/>
    </xf>
    <xf numFmtId="3" fontId="6" fillId="2" borderId="15" xfId="20" applyNumberFormat="1" applyFont="1" applyFill="1" applyBorder="1" applyAlignment="1">
      <alignment horizontal="right"/>
      <protection/>
    </xf>
    <xf numFmtId="0" fontId="5" fillId="0" borderId="25" xfId="20" applyFont="1" applyBorder="1" applyAlignment="1">
      <alignment horizontal="center"/>
      <protection/>
    </xf>
    <xf numFmtId="164" fontId="6" fillId="2" borderId="16" xfId="22" applyNumberFormat="1" applyFont="1" applyFill="1" applyBorder="1" applyAlignment="1">
      <alignment horizontal="right"/>
    </xf>
    <xf numFmtId="164" fontId="6" fillId="2" borderId="13" xfId="22" applyNumberFormat="1" applyFont="1" applyFill="1" applyBorder="1" applyAlignment="1">
      <alignment horizontal="right"/>
    </xf>
    <xf numFmtId="164" fontId="6" fillId="2" borderId="11" xfId="22" applyNumberFormat="1" applyFont="1" applyFill="1" applyBorder="1" applyAlignment="1">
      <alignment horizontal="right"/>
    </xf>
    <xf numFmtId="164" fontId="6" fillId="2" borderId="44" xfId="22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50" xfId="20" applyFont="1" applyBorder="1" applyAlignment="1">
      <alignment horizontal="left" wrapText="1"/>
      <protection/>
    </xf>
    <xf numFmtId="49" fontId="6" fillId="0" borderId="0" xfId="0" applyNumberFormat="1" applyFont="1" applyAlignment="1">
      <alignment horizontal="left" wrapText="1"/>
    </xf>
    <xf numFmtId="0" fontId="5" fillId="0" borderId="26" xfId="20" applyFont="1" applyBorder="1" applyAlignment="1">
      <alignment horizontal="center"/>
      <protection/>
    </xf>
    <xf numFmtId="0" fontId="5" fillId="0" borderId="27" xfId="20" applyFont="1" applyBorder="1" applyAlignment="1">
      <alignment horizontal="center"/>
      <protection/>
    </xf>
    <xf numFmtId="0" fontId="5" fillId="0" borderId="25" xfId="20" applyFont="1" applyBorder="1" applyAlignment="1">
      <alignment horizontal="center"/>
      <protection/>
    </xf>
    <xf numFmtId="0" fontId="5" fillId="0" borderId="25" xfId="20" applyFont="1" applyBorder="1" applyAlignment="1">
      <alignment horizontal="right"/>
      <protection/>
    </xf>
    <xf numFmtId="0" fontId="5" fillId="0" borderId="26" xfId="20" applyFont="1" applyBorder="1" applyAlignment="1">
      <alignment horizontal="right"/>
      <protection/>
    </xf>
    <xf numFmtId="0" fontId="5" fillId="0" borderId="27" xfId="20" applyFont="1" applyBorder="1" applyAlignment="1">
      <alignment horizontal="right"/>
      <protection/>
    </xf>
    <xf numFmtId="0" fontId="5" fillId="0" borderId="57" xfId="20" applyFont="1" applyBorder="1" applyAlignment="1">
      <alignment horizontal="center"/>
      <protection/>
    </xf>
    <xf numFmtId="0" fontId="5" fillId="0" borderId="50" xfId="20" applyFont="1" applyBorder="1" applyAlignment="1">
      <alignment horizontal="center"/>
      <protection/>
    </xf>
    <xf numFmtId="0" fontId="5" fillId="0" borderId="24" xfId="20" applyFont="1" applyBorder="1" applyAlignment="1">
      <alignment horizontal="center"/>
      <protection/>
    </xf>
    <xf numFmtId="0" fontId="12" fillId="0" borderId="0" xfId="0" applyFont="1" applyAlignment="1">
      <alignment horizontal="left"/>
    </xf>
    <xf numFmtId="0" fontId="5" fillId="0" borderId="26" xfId="20" applyFont="1" applyBorder="1" applyAlignment="1">
      <alignment horizontal="center"/>
      <protection/>
    </xf>
    <xf numFmtId="0" fontId="5" fillId="0" borderId="27" xfId="20" applyFont="1" applyBorder="1" applyAlignment="1">
      <alignment horizontal="center"/>
      <protection/>
    </xf>
    <xf numFmtId="0" fontId="5" fillId="0" borderId="50" xfId="20" applyFont="1" applyBorder="1" applyAlignment="1">
      <alignment horizontal="center"/>
      <protection/>
    </xf>
    <xf numFmtId="0" fontId="5" fillId="0" borderId="24" xfId="20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Vývoj přijímání do středních škol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200" workbookViewId="0" topLeftCell="A1">
      <selection activeCell="K6" sqref="K6"/>
    </sheetView>
  </sheetViews>
  <sheetFormatPr defaultColWidth="9.00390625" defaultRowHeight="12.75"/>
  <sheetData>
    <row r="1" spans="1:8" ht="17.25" customHeight="1">
      <c r="A1" s="7"/>
      <c r="B1" s="7"/>
      <c r="C1" s="7"/>
      <c r="D1" s="7"/>
      <c r="E1" s="7"/>
      <c r="F1" s="7"/>
      <c r="G1" s="80" t="s">
        <v>73</v>
      </c>
      <c r="H1" s="7"/>
    </row>
    <row r="2" spans="1:9" ht="17.25" customHeight="1">
      <c r="A2" s="7"/>
      <c r="B2" s="7"/>
      <c r="C2" s="7"/>
      <c r="D2" s="7"/>
      <c r="E2" s="7"/>
      <c r="F2" s="7"/>
      <c r="G2" s="7"/>
      <c r="H2" s="80"/>
      <c r="I2" s="7"/>
    </row>
    <row r="3" spans="1:9" ht="17.25" customHeight="1">
      <c r="A3" s="7"/>
      <c r="B3" s="7"/>
      <c r="C3" s="7"/>
      <c r="D3" s="7"/>
      <c r="E3" s="7"/>
      <c r="F3" s="7"/>
      <c r="G3" s="7"/>
      <c r="H3" s="80"/>
      <c r="I3" s="7"/>
    </row>
    <row r="4" spans="1:9" ht="17.25" customHeight="1">
      <c r="A4" s="7"/>
      <c r="B4" s="7"/>
      <c r="C4" s="7"/>
      <c r="D4" s="7"/>
      <c r="E4" s="7"/>
      <c r="F4" s="7"/>
      <c r="G4" s="7"/>
      <c r="H4" s="80"/>
      <c r="I4" s="7"/>
    </row>
    <row r="5" spans="1:9" ht="17.25" customHeight="1">
      <c r="A5" s="329" t="s">
        <v>74</v>
      </c>
      <c r="B5" s="329"/>
      <c r="C5" s="329"/>
      <c r="D5" s="329"/>
      <c r="E5" s="329"/>
      <c r="F5" s="329"/>
      <c r="G5" s="329"/>
      <c r="H5" s="329"/>
      <c r="I5" s="329"/>
    </row>
    <row r="6" spans="1:9" ht="17.25" customHeight="1">
      <c r="A6" s="81"/>
      <c r="B6" s="81"/>
      <c r="C6" s="81"/>
      <c r="D6" s="81"/>
      <c r="E6" s="81"/>
      <c r="F6" s="81"/>
      <c r="G6" s="81"/>
      <c r="H6" s="81"/>
      <c r="I6" s="81"/>
    </row>
    <row r="7" spans="1:9" ht="17.25" customHeight="1">
      <c r="A7" s="81"/>
      <c r="B7" s="81"/>
      <c r="C7" s="81"/>
      <c r="D7" s="81"/>
      <c r="E7" s="81"/>
      <c r="F7" s="81"/>
      <c r="G7" s="81"/>
      <c r="H7" s="81"/>
      <c r="I7" s="81"/>
    </row>
    <row r="8" spans="1:9" ht="17.25" customHeight="1">
      <c r="A8" s="82"/>
      <c r="B8" s="7"/>
      <c r="C8" s="7"/>
      <c r="D8" s="7"/>
      <c r="E8" s="7"/>
      <c r="F8" s="7"/>
      <c r="G8" s="7"/>
      <c r="H8" s="7"/>
      <c r="I8" s="7"/>
    </row>
    <row r="9" spans="1:9" ht="17.25" customHeight="1">
      <c r="A9" s="82"/>
      <c r="B9" s="7"/>
      <c r="C9" s="7"/>
      <c r="D9" s="7"/>
      <c r="E9" s="7"/>
      <c r="F9" s="7"/>
      <c r="G9" s="7"/>
      <c r="H9" s="7"/>
      <c r="I9" s="7"/>
    </row>
    <row r="10" spans="1:9" ht="17.25" customHeight="1">
      <c r="A10" s="82" t="s">
        <v>76</v>
      </c>
      <c r="B10" s="82" t="s">
        <v>0</v>
      </c>
      <c r="C10" s="7"/>
      <c r="D10" s="7"/>
      <c r="E10" s="7"/>
      <c r="F10" s="7"/>
      <c r="G10" s="7"/>
      <c r="H10" s="7"/>
      <c r="I10" s="7"/>
    </row>
    <row r="11" spans="1:9" ht="17.25" customHeight="1">
      <c r="A11" s="82" t="s">
        <v>77</v>
      </c>
      <c r="B11" s="82" t="s">
        <v>19</v>
      </c>
      <c r="C11" s="7"/>
      <c r="D11" s="7"/>
      <c r="E11" s="7"/>
      <c r="F11" s="7"/>
      <c r="G11" s="7"/>
      <c r="H11" s="7"/>
      <c r="I11" s="7"/>
    </row>
    <row r="12" spans="1:9" ht="17.25" customHeight="1">
      <c r="A12" s="82" t="s">
        <v>78</v>
      </c>
      <c r="B12" s="82" t="s">
        <v>85</v>
      </c>
      <c r="C12" s="7"/>
      <c r="D12" s="7"/>
      <c r="E12" s="7"/>
      <c r="F12" s="7"/>
      <c r="G12" s="7"/>
      <c r="H12" s="7"/>
      <c r="I12" s="7"/>
    </row>
    <row r="13" spans="1:9" ht="17.25" customHeight="1">
      <c r="A13" s="82" t="s">
        <v>86</v>
      </c>
      <c r="B13" s="82" t="s">
        <v>75</v>
      </c>
      <c r="C13" s="7"/>
      <c r="D13" s="7"/>
      <c r="E13" s="7"/>
      <c r="F13" s="7"/>
      <c r="G13" s="7"/>
      <c r="H13" s="7"/>
      <c r="I13" s="7"/>
    </row>
    <row r="14" ht="17.25" customHeight="1"/>
  </sheetData>
  <mergeCells count="1">
    <mergeCell ref="A5:I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T32"/>
  <sheetViews>
    <sheetView zoomScale="75" zoomScaleNormal="75" zoomScaleSheetLayoutView="10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4" sqref="G34"/>
    </sheetView>
  </sheetViews>
  <sheetFormatPr defaultColWidth="9.00390625" defaultRowHeight="12.75"/>
  <cols>
    <col min="1" max="1" width="3.00390625" style="0" customWidth="1"/>
    <col min="2" max="2" width="113.25390625" style="0" customWidth="1"/>
    <col min="3" max="8" width="10.25390625" style="0" bestFit="1" customWidth="1"/>
    <col min="9" max="13" width="10.00390625" style="0" bestFit="1" customWidth="1"/>
  </cols>
  <sheetData>
    <row r="1" spans="1:13" ht="17.25" customHeight="1">
      <c r="A1" s="2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7.25" customHeight="1">
      <c r="A2" s="2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7.25" customHeight="1">
      <c r="A3" s="2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7.25" customHeight="1">
      <c r="A4" s="2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7.25" customHeight="1" thickBot="1">
      <c r="A5" s="27"/>
      <c r="B5" s="6" t="s">
        <v>0</v>
      </c>
      <c r="C5" s="7"/>
      <c r="D5" s="7"/>
      <c r="E5" s="7"/>
      <c r="F5" s="7"/>
      <c r="G5" s="7"/>
      <c r="H5" s="7"/>
      <c r="I5" s="7"/>
      <c r="J5" s="7"/>
      <c r="K5" s="7"/>
      <c r="L5" s="6" t="s">
        <v>18</v>
      </c>
      <c r="M5" s="7"/>
    </row>
    <row r="6" spans="1:24" ht="17.25" customHeight="1" thickBot="1">
      <c r="A6" s="27"/>
      <c r="B6" s="26"/>
      <c r="C6" s="34">
        <v>2002</v>
      </c>
      <c r="D6" s="8">
        <v>2003</v>
      </c>
      <c r="E6" s="8">
        <v>2004</v>
      </c>
      <c r="F6" s="8">
        <v>2005</v>
      </c>
      <c r="G6" s="48">
        <v>2006</v>
      </c>
      <c r="H6" s="9">
        <v>2007</v>
      </c>
      <c r="I6" s="10">
        <v>2008</v>
      </c>
      <c r="J6" s="11">
        <v>2009</v>
      </c>
      <c r="K6" s="11">
        <v>2010</v>
      </c>
      <c r="L6" s="11">
        <v>2011</v>
      </c>
      <c r="M6" s="42">
        <v>2012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7.25" customHeight="1" thickBot="1">
      <c r="A7" s="27"/>
      <c r="B7" s="26"/>
      <c r="C7" s="330" t="s">
        <v>15</v>
      </c>
      <c r="D7" s="331"/>
      <c r="E7" s="331"/>
      <c r="F7" s="331"/>
      <c r="G7" s="331"/>
      <c r="H7" s="332"/>
      <c r="I7" s="331" t="s">
        <v>1</v>
      </c>
      <c r="J7" s="331"/>
      <c r="K7" s="331"/>
      <c r="L7" s="331"/>
      <c r="M7" s="332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7.25" customHeight="1">
      <c r="A8" s="27"/>
      <c r="B8" s="149" t="s">
        <v>2</v>
      </c>
      <c r="C8" s="114">
        <v>13998</v>
      </c>
      <c r="D8" s="107">
        <v>14272</v>
      </c>
      <c r="E8" s="107">
        <v>14435</v>
      </c>
      <c r="F8" s="107">
        <v>14741</v>
      </c>
      <c r="G8" s="106">
        <v>14817</v>
      </c>
      <c r="H8" s="141">
        <v>15112.308556924607</v>
      </c>
      <c r="I8" s="114">
        <v>15733.037781737668</v>
      </c>
      <c r="J8" s="107">
        <v>16618.504687518085</v>
      </c>
      <c r="K8" s="107">
        <v>17592.534423355428</v>
      </c>
      <c r="L8" s="107">
        <v>18128.350563233384</v>
      </c>
      <c r="M8" s="141">
        <v>18137.75351024961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8" ht="17.25" customHeight="1">
      <c r="A9" s="27"/>
      <c r="B9" s="85" t="s">
        <v>3</v>
      </c>
      <c r="C9" s="41">
        <v>14427</v>
      </c>
      <c r="D9" s="15">
        <v>14632</v>
      </c>
      <c r="E9" s="15">
        <v>15159</v>
      </c>
      <c r="F9" s="15">
        <v>15039</v>
      </c>
      <c r="G9" s="17">
        <v>14998</v>
      </c>
      <c r="H9" s="16">
        <v>15123</v>
      </c>
      <c r="I9" s="117">
        <v>15322</v>
      </c>
      <c r="J9" s="100">
        <f>J8*J10</f>
        <v>16169.805060955096</v>
      </c>
      <c r="K9" s="100">
        <f>K8*K10</f>
        <v>17152.721062771543</v>
      </c>
      <c r="L9" s="100">
        <f>L8*L10</f>
        <v>17729.52685084225</v>
      </c>
      <c r="M9" s="118">
        <f>M8*M10</f>
        <v>17956.375975147115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"/>
      <c r="Z9" s="1"/>
      <c r="AA9" s="1"/>
      <c r="AB9" s="1"/>
    </row>
    <row r="10" spans="1:13" ht="17.25" customHeight="1" thickBot="1">
      <c r="A10" s="27"/>
      <c r="B10" s="86" t="s">
        <v>4</v>
      </c>
      <c r="C10" s="39">
        <f aca="true" t="shared" si="0" ref="C10:I10">C9/C8</f>
        <v>1.0306472353193312</v>
      </c>
      <c r="D10" s="18">
        <f t="shared" si="0"/>
        <v>1.0252242152466369</v>
      </c>
      <c r="E10" s="18">
        <f t="shared" si="0"/>
        <v>1.0501558711465189</v>
      </c>
      <c r="F10" s="18">
        <f t="shared" si="0"/>
        <v>1.0202157248490604</v>
      </c>
      <c r="G10" s="20">
        <f t="shared" si="0"/>
        <v>1.0122156981845178</v>
      </c>
      <c r="H10" s="19">
        <f t="shared" si="0"/>
        <v>1.0007074659066892</v>
      </c>
      <c r="I10" s="155">
        <f t="shared" si="0"/>
        <v>0.9738742264882383</v>
      </c>
      <c r="J10" s="102">
        <v>0.973</v>
      </c>
      <c r="K10" s="102">
        <v>0.975</v>
      </c>
      <c r="L10" s="102">
        <v>0.978</v>
      </c>
      <c r="M10" s="103">
        <v>0.99</v>
      </c>
    </row>
    <row r="11" spans="1:14" ht="17.25" customHeight="1" thickBot="1">
      <c r="A11" s="27"/>
      <c r="B11" s="47" t="s">
        <v>5</v>
      </c>
      <c r="C11" s="43"/>
      <c r="D11" s="21"/>
      <c r="E11" s="21"/>
      <c r="F11" s="21"/>
      <c r="G11" s="21"/>
      <c r="H11" s="21"/>
      <c r="I11" s="104"/>
      <c r="J11" s="104"/>
      <c r="K11" s="104"/>
      <c r="L11" s="104"/>
      <c r="M11" s="105"/>
      <c r="N11" s="3"/>
    </row>
    <row r="12" spans="1:13" ht="17.25" customHeight="1">
      <c r="A12" s="27"/>
      <c r="B12" s="87" t="s">
        <v>6</v>
      </c>
      <c r="C12" s="35">
        <v>14254</v>
      </c>
      <c r="D12" s="12">
        <v>14466</v>
      </c>
      <c r="E12" s="12">
        <v>15004</v>
      </c>
      <c r="F12" s="12">
        <v>14876</v>
      </c>
      <c r="G12" s="14">
        <v>14844</v>
      </c>
      <c r="H12" s="13">
        <v>14966</v>
      </c>
      <c r="I12" s="114">
        <v>15189</v>
      </c>
      <c r="J12" s="107">
        <f>J9*J15</f>
        <v>15959.597595162679</v>
      </c>
      <c r="K12" s="107">
        <f>K9*K15</f>
        <v>16929.735688955512</v>
      </c>
      <c r="L12" s="107">
        <v>17500</v>
      </c>
      <c r="M12" s="141">
        <f>M9*M15</f>
        <v>17722.9430874702</v>
      </c>
    </row>
    <row r="13" spans="1:13" ht="17.25" customHeight="1" thickBot="1">
      <c r="A13" s="27"/>
      <c r="B13" s="86" t="s">
        <v>7</v>
      </c>
      <c r="C13" s="40">
        <v>173</v>
      </c>
      <c r="D13" s="22">
        <v>166</v>
      </c>
      <c r="E13" s="22">
        <v>155</v>
      </c>
      <c r="F13" s="22">
        <v>163</v>
      </c>
      <c r="G13" s="24">
        <v>154</v>
      </c>
      <c r="H13" s="23">
        <v>157</v>
      </c>
      <c r="I13" s="139">
        <v>133</v>
      </c>
      <c r="J13" s="108">
        <f>J9*J16</f>
        <v>210.20746579241623</v>
      </c>
      <c r="K13" s="108">
        <f>K9*K16</f>
        <v>222.98537381603006</v>
      </c>
      <c r="L13" s="108">
        <f>L9*L16</f>
        <v>230.4838490609492</v>
      </c>
      <c r="M13" s="140">
        <f>M9*M16</f>
        <v>233.4328876769125</v>
      </c>
    </row>
    <row r="14" spans="1:14" ht="17.25" customHeight="1" thickBot="1">
      <c r="A14" s="27"/>
      <c r="B14" s="47" t="s">
        <v>8</v>
      </c>
      <c r="C14" s="43"/>
      <c r="D14" s="21"/>
      <c r="E14" s="21"/>
      <c r="F14" s="21"/>
      <c r="G14" s="21"/>
      <c r="H14" s="21"/>
      <c r="I14" s="104"/>
      <c r="J14" s="104"/>
      <c r="K14" s="104"/>
      <c r="L14" s="104"/>
      <c r="M14" s="105"/>
      <c r="N14" s="3"/>
    </row>
    <row r="15" spans="1:13" ht="17.25" customHeight="1">
      <c r="A15" s="27"/>
      <c r="B15" s="87" t="s">
        <v>6</v>
      </c>
      <c r="C15" s="37">
        <v>0.988</v>
      </c>
      <c r="D15" s="25">
        <v>0.988</v>
      </c>
      <c r="E15" s="25">
        <v>0.99</v>
      </c>
      <c r="F15" s="25">
        <v>0.999</v>
      </c>
      <c r="G15" s="25">
        <v>0.99</v>
      </c>
      <c r="H15" s="38">
        <v>0.99</v>
      </c>
      <c r="I15" s="109">
        <v>0.991</v>
      </c>
      <c r="J15" s="110">
        <v>0.987</v>
      </c>
      <c r="K15" s="110">
        <v>0.987</v>
      </c>
      <c r="L15" s="110">
        <v>0.987</v>
      </c>
      <c r="M15" s="111">
        <v>0.987</v>
      </c>
    </row>
    <row r="16" spans="1:13" ht="17.25" customHeight="1" thickBot="1">
      <c r="A16" s="7"/>
      <c r="B16" s="86" t="s">
        <v>7</v>
      </c>
      <c r="C16" s="39">
        <v>0.0121</v>
      </c>
      <c r="D16" s="18">
        <v>0.0115</v>
      </c>
      <c r="E16" s="18">
        <v>0.0103</v>
      </c>
      <c r="F16" s="18">
        <v>0.01095</v>
      </c>
      <c r="G16" s="18">
        <v>0.01037</v>
      </c>
      <c r="H16" s="19">
        <v>0.01049</v>
      </c>
      <c r="I16" s="101">
        <v>0.00875</v>
      </c>
      <c r="J16" s="102">
        <v>0.013</v>
      </c>
      <c r="K16" s="102">
        <v>0.013</v>
      </c>
      <c r="L16" s="102">
        <v>0.013</v>
      </c>
      <c r="M16" s="103">
        <v>0.013</v>
      </c>
    </row>
    <row r="17" spans="1:13" ht="17.25" customHeight="1">
      <c r="A17" s="7"/>
      <c r="B17" s="88"/>
      <c r="C17" s="44"/>
      <c r="D17" s="27"/>
      <c r="E17" s="27"/>
      <c r="F17" s="27"/>
      <c r="G17" s="27"/>
      <c r="H17" s="27"/>
      <c r="I17" s="112"/>
      <c r="J17" s="112"/>
      <c r="K17" s="112"/>
      <c r="L17" s="112"/>
      <c r="M17" s="113"/>
    </row>
    <row r="18" spans="1:13" ht="17.25" customHeight="1" thickBot="1">
      <c r="A18" s="7"/>
      <c r="B18" s="89" t="s">
        <v>9</v>
      </c>
      <c r="C18" s="44"/>
      <c r="D18" s="27"/>
      <c r="E18" s="27"/>
      <c r="F18" s="27"/>
      <c r="G18" s="27"/>
      <c r="H18" s="27"/>
      <c r="I18" s="112"/>
      <c r="J18" s="112"/>
      <c r="K18" s="112"/>
      <c r="L18" s="112"/>
      <c r="M18" s="113"/>
    </row>
    <row r="19" spans="1:13" ht="17.25" customHeight="1">
      <c r="A19" s="7"/>
      <c r="B19" s="98" t="s">
        <v>10</v>
      </c>
      <c r="C19" s="35">
        <v>1195</v>
      </c>
      <c r="D19" s="12">
        <v>1193</v>
      </c>
      <c r="E19" s="12">
        <v>1224</v>
      </c>
      <c r="F19" s="12">
        <v>1179</v>
      </c>
      <c r="G19" s="12">
        <v>1182</v>
      </c>
      <c r="H19" s="13">
        <v>1182</v>
      </c>
      <c r="I19" s="114">
        <v>1208</v>
      </c>
      <c r="J19" s="107">
        <f>J9/J20</f>
        <v>1275.2212193182252</v>
      </c>
      <c r="K19" s="107">
        <f>K9/K20</f>
        <v>1352.7382541617937</v>
      </c>
      <c r="L19" s="107">
        <f>L9/L20</f>
        <v>1398.227669624783</v>
      </c>
      <c r="M19" s="141">
        <f>M9/M20</f>
        <v>1416.1179791125485</v>
      </c>
    </row>
    <row r="20" spans="1:13" ht="17.25" customHeight="1" thickBot="1">
      <c r="A20" s="7"/>
      <c r="B20" s="99" t="s">
        <v>11</v>
      </c>
      <c r="C20" s="36">
        <f>C9/C19</f>
        <v>12.072803347280335</v>
      </c>
      <c r="D20" s="28">
        <f aca="true" t="shared" si="1" ref="D20:I20">D9/D19</f>
        <v>12.26487845766974</v>
      </c>
      <c r="E20" s="28">
        <f t="shared" si="1"/>
        <v>12.384803921568627</v>
      </c>
      <c r="F20" s="28">
        <f t="shared" si="1"/>
        <v>12.755725190839694</v>
      </c>
      <c r="G20" s="28">
        <f t="shared" si="1"/>
        <v>12.688663282571913</v>
      </c>
      <c r="H20" s="29">
        <f t="shared" si="1"/>
        <v>12.794416243654823</v>
      </c>
      <c r="I20" s="36">
        <f t="shared" si="1"/>
        <v>12.683774834437086</v>
      </c>
      <c r="J20" s="28">
        <v>12.68</v>
      </c>
      <c r="K20" s="28">
        <v>12.68</v>
      </c>
      <c r="L20" s="28">
        <v>12.68</v>
      </c>
      <c r="M20" s="29">
        <v>12.68</v>
      </c>
    </row>
    <row r="21" spans="1:13" ht="17.25" customHeight="1" thickBot="1">
      <c r="A21" s="7"/>
      <c r="B21" s="89"/>
      <c r="C21" s="44"/>
      <c r="D21" s="27"/>
      <c r="E21" s="27"/>
      <c r="F21" s="27"/>
      <c r="G21" s="27"/>
      <c r="H21" s="27"/>
      <c r="I21" s="27"/>
      <c r="J21" s="27"/>
      <c r="K21" s="27"/>
      <c r="L21" s="27"/>
      <c r="M21" s="45"/>
    </row>
    <row r="22" spans="1:13" ht="17.25" customHeight="1" thickBot="1">
      <c r="A22" s="7"/>
      <c r="B22" s="89" t="s">
        <v>16</v>
      </c>
      <c r="C22" s="330" t="s">
        <v>15</v>
      </c>
      <c r="D22" s="331"/>
      <c r="E22" s="331"/>
      <c r="F22" s="331"/>
      <c r="G22" s="331"/>
      <c r="H22" s="332"/>
      <c r="I22" s="330" t="s">
        <v>17</v>
      </c>
      <c r="J22" s="331"/>
      <c r="K22" s="331"/>
      <c r="L22" s="331"/>
      <c r="M22" s="332"/>
    </row>
    <row r="23" spans="1:46" s="5" customFormat="1" ht="17.25" customHeight="1">
      <c r="A23" s="68"/>
      <c r="B23" s="90" t="s">
        <v>12</v>
      </c>
      <c r="C23" s="150">
        <v>18556</v>
      </c>
      <c r="D23" s="30">
        <v>20091</v>
      </c>
      <c r="E23" s="30">
        <v>19969</v>
      </c>
      <c r="F23" s="30">
        <v>20132</v>
      </c>
      <c r="G23" s="30">
        <v>19825</v>
      </c>
      <c r="H23" s="154">
        <v>19825</v>
      </c>
      <c r="I23" s="150">
        <v>19825</v>
      </c>
      <c r="J23" s="30">
        <v>19825</v>
      </c>
      <c r="K23" s="151">
        <v>19825</v>
      </c>
      <c r="L23" s="30">
        <v>19825</v>
      </c>
      <c r="M23" s="152">
        <v>19825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</row>
    <row r="24" spans="1:46" s="5" customFormat="1" ht="17.25" customHeight="1" thickBot="1">
      <c r="A24" s="68"/>
      <c r="B24" s="91" t="s">
        <v>13</v>
      </c>
      <c r="C24" s="46">
        <f aca="true" t="shared" si="2" ref="C24:M24">C9/C23</f>
        <v>0.7774843716318172</v>
      </c>
      <c r="D24" s="69">
        <f t="shared" si="2"/>
        <v>0.7282862973470708</v>
      </c>
      <c r="E24" s="69">
        <f t="shared" si="2"/>
        <v>0.7591266463017677</v>
      </c>
      <c r="F24" s="69">
        <f t="shared" si="2"/>
        <v>0.7470196701768329</v>
      </c>
      <c r="G24" s="31">
        <f t="shared" si="2"/>
        <v>0.7565195460277427</v>
      </c>
      <c r="H24" s="95">
        <f t="shared" si="2"/>
        <v>0.7628247162673392</v>
      </c>
      <c r="I24" s="46">
        <f t="shared" si="2"/>
        <v>0.7728625472887768</v>
      </c>
      <c r="J24" s="31">
        <f t="shared" si="2"/>
        <v>0.8156269892032835</v>
      </c>
      <c r="K24" s="31">
        <f t="shared" si="2"/>
        <v>0.8652066109846932</v>
      </c>
      <c r="L24" s="31">
        <f t="shared" si="2"/>
        <v>0.8943014804964564</v>
      </c>
      <c r="M24" s="153">
        <f t="shared" si="2"/>
        <v>0.905744059276021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</row>
    <row r="25" spans="2:13" ht="17.25" customHeight="1">
      <c r="B25" s="32" t="s">
        <v>14</v>
      </c>
      <c r="C25" s="26"/>
      <c r="D25" s="26"/>
      <c r="E25" s="33"/>
      <c r="F25" s="33"/>
      <c r="G25" s="33"/>
      <c r="H25" s="26"/>
      <c r="I25" s="26"/>
      <c r="J25" s="7"/>
      <c r="K25" s="7"/>
      <c r="L25" s="7"/>
      <c r="M25" s="7"/>
    </row>
    <row r="26" spans="5:8" ht="17.25" customHeight="1">
      <c r="E26" s="3"/>
      <c r="F26" s="3"/>
      <c r="G26" s="3"/>
      <c r="H26" s="3"/>
    </row>
    <row r="27" spans="2:8" ht="17.25" customHeight="1">
      <c r="B27" s="4"/>
      <c r="E27" s="3"/>
      <c r="F27" s="3"/>
      <c r="G27" s="3"/>
      <c r="H27" s="3"/>
    </row>
    <row r="28" ht="17.25" customHeight="1">
      <c r="B28" s="49"/>
    </row>
    <row r="29" ht="17.25" customHeight="1">
      <c r="B29" s="49"/>
    </row>
    <row r="30" ht="17.25" customHeight="1">
      <c r="B30" s="49"/>
    </row>
    <row r="31" ht="17.25" customHeight="1">
      <c r="B31" s="49"/>
    </row>
    <row r="32" ht="17.25" customHeight="1">
      <c r="B32" s="49"/>
    </row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mergeCells count="4">
    <mergeCell ref="C7:H7"/>
    <mergeCell ref="I7:M7"/>
    <mergeCell ref="C22:H22"/>
    <mergeCell ref="I22:M22"/>
  </mergeCells>
  <printOptions/>
  <pageMargins left="0.58" right="0.39" top="0.95" bottom="1" header="0.61" footer="0.4921259845"/>
  <pageSetup fitToHeight="1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="75" zoomScaleNormal="75" zoomScaleSheetLayoutView="90" workbookViewId="0" topLeftCell="A1">
      <pane xSplit="2" ySplit="1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1" sqref="C51"/>
    </sheetView>
  </sheetViews>
  <sheetFormatPr defaultColWidth="9.00390625" defaultRowHeight="12.75"/>
  <cols>
    <col min="1" max="1" width="2.25390625" style="0" customWidth="1"/>
    <col min="2" max="2" width="108.25390625" style="0" customWidth="1"/>
    <col min="3" max="9" width="10.375" style="0" bestFit="1" customWidth="1"/>
    <col min="10" max="10" width="10.625" style="0" bestFit="1" customWidth="1"/>
    <col min="11" max="11" width="11.125" style="0" customWidth="1"/>
    <col min="12" max="13" width="10.125" style="0" bestFit="1" customWidth="1"/>
  </cols>
  <sheetData>
    <row r="1" spans="1:13" ht="17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6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6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7.25" thickBot="1">
      <c r="A4" s="7"/>
      <c r="B4" s="50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0" t="s">
        <v>20</v>
      </c>
      <c r="M4" s="51"/>
    </row>
    <row r="5" spans="1:13" ht="17.25" thickBot="1">
      <c r="A5" s="7"/>
      <c r="B5" s="52"/>
      <c r="C5" s="53">
        <v>2002</v>
      </c>
      <c r="D5" s="54">
        <v>2003</v>
      </c>
      <c r="E5" s="54">
        <v>2004</v>
      </c>
      <c r="F5" s="54">
        <v>2005</v>
      </c>
      <c r="G5" s="54">
        <v>2006</v>
      </c>
      <c r="H5" s="55">
        <v>2007</v>
      </c>
      <c r="I5" s="56">
        <v>2008</v>
      </c>
      <c r="J5" s="54">
        <v>2009</v>
      </c>
      <c r="K5" s="54">
        <v>2010</v>
      </c>
      <c r="L5" s="54">
        <v>2011</v>
      </c>
      <c r="M5" s="57">
        <v>2012</v>
      </c>
    </row>
    <row r="6" spans="1:13" ht="17.25" thickBot="1">
      <c r="A6" s="7"/>
      <c r="B6" s="52"/>
      <c r="C6" s="58"/>
      <c r="D6" s="335" t="s">
        <v>15</v>
      </c>
      <c r="E6" s="335"/>
      <c r="F6" s="335"/>
      <c r="G6" s="335"/>
      <c r="H6" s="336"/>
      <c r="I6" s="337" t="s">
        <v>1</v>
      </c>
      <c r="J6" s="335"/>
      <c r="K6" s="335"/>
      <c r="L6" s="335"/>
      <c r="M6" s="336"/>
    </row>
    <row r="7" spans="1:13" ht="17.25" thickBot="1">
      <c r="A7" s="7"/>
      <c r="B7" s="92" t="s">
        <v>21</v>
      </c>
      <c r="C7" s="61"/>
      <c r="D7" s="61"/>
      <c r="E7" s="61"/>
      <c r="F7" s="61"/>
      <c r="G7" s="61"/>
      <c r="H7" s="61"/>
      <c r="I7" s="59"/>
      <c r="J7" s="59"/>
      <c r="K7" s="59"/>
      <c r="L7" s="59"/>
      <c r="M7" s="60"/>
    </row>
    <row r="8" spans="1:13" ht="17.25" thickBot="1">
      <c r="A8" s="7"/>
      <c r="B8" s="199" t="s">
        <v>22</v>
      </c>
      <c r="C8" s="215">
        <v>4761</v>
      </c>
      <c r="D8" s="208">
        <v>4633</v>
      </c>
      <c r="E8" s="209">
        <v>4717</v>
      </c>
      <c r="F8" s="208">
        <v>4648</v>
      </c>
      <c r="G8" s="209">
        <v>4907</v>
      </c>
      <c r="H8" s="210">
        <v>4880</v>
      </c>
      <c r="I8" s="211">
        <v>5003.343904316389</v>
      </c>
      <c r="J8" s="212">
        <v>5070.914150022378</v>
      </c>
      <c r="K8" s="211">
        <v>5176.727893286304</v>
      </c>
      <c r="L8" s="212">
        <v>5625.598901527625</v>
      </c>
      <c r="M8" s="299">
        <v>5958.035930580503</v>
      </c>
    </row>
    <row r="9" spans="1:13" ht="16.5">
      <c r="A9" s="7"/>
      <c r="B9" s="200" t="s">
        <v>23</v>
      </c>
      <c r="C9" s="216">
        <v>5142</v>
      </c>
      <c r="D9" s="267">
        <v>4878</v>
      </c>
      <c r="E9" s="213">
        <v>4588</v>
      </c>
      <c r="F9" s="213">
        <v>4590</v>
      </c>
      <c r="G9" s="213">
        <v>4683</v>
      </c>
      <c r="H9" s="214">
        <v>4686</v>
      </c>
      <c r="I9" s="215">
        <v>4908</v>
      </c>
      <c r="J9" s="209">
        <v>4957</v>
      </c>
      <c r="K9" s="209">
        <v>5046</v>
      </c>
      <c r="L9" s="209">
        <v>5132</v>
      </c>
      <c r="M9" s="210">
        <v>5163</v>
      </c>
    </row>
    <row r="10" spans="1:13" ht="16.5">
      <c r="A10" s="7"/>
      <c r="B10" s="200" t="s">
        <v>24</v>
      </c>
      <c r="C10" s="216">
        <v>3787</v>
      </c>
      <c r="D10" s="267">
        <v>3626</v>
      </c>
      <c r="E10" s="213">
        <v>3491</v>
      </c>
      <c r="F10" s="213">
        <v>3441</v>
      </c>
      <c r="G10" s="213">
        <v>3589</v>
      </c>
      <c r="H10" s="214">
        <v>3683</v>
      </c>
      <c r="I10" s="216">
        <v>3832</v>
      </c>
      <c r="J10" s="213">
        <v>3859</v>
      </c>
      <c r="K10" s="213">
        <v>3940</v>
      </c>
      <c r="L10" s="213">
        <v>4003</v>
      </c>
      <c r="M10" s="217">
        <v>4015</v>
      </c>
    </row>
    <row r="11" spans="1:13" ht="16.5">
      <c r="A11" s="7"/>
      <c r="B11" s="200" t="s">
        <v>25</v>
      </c>
      <c r="C11" s="216">
        <v>520</v>
      </c>
      <c r="D11" s="267">
        <v>519</v>
      </c>
      <c r="E11" s="213">
        <v>518</v>
      </c>
      <c r="F11" s="213">
        <v>556</v>
      </c>
      <c r="G11" s="213">
        <v>525</v>
      </c>
      <c r="H11" s="214">
        <v>500</v>
      </c>
      <c r="I11" s="216">
        <v>500</v>
      </c>
      <c r="J11" s="213">
        <v>450</v>
      </c>
      <c r="K11" s="213">
        <v>450</v>
      </c>
      <c r="L11" s="213">
        <v>450</v>
      </c>
      <c r="M11" s="217">
        <v>450</v>
      </c>
    </row>
    <row r="12" spans="1:13" ht="16.5">
      <c r="A12" s="7"/>
      <c r="B12" s="200" t="s">
        <v>26</v>
      </c>
      <c r="C12" s="304">
        <v>6468</v>
      </c>
      <c r="D12" s="218">
        <v>5965</v>
      </c>
      <c r="E12" s="218">
        <v>5977</v>
      </c>
      <c r="F12" s="218">
        <v>5897</v>
      </c>
      <c r="G12" s="218">
        <v>5068</v>
      </c>
      <c r="H12" s="219">
        <v>4793</v>
      </c>
      <c r="I12" s="216">
        <v>4536</v>
      </c>
      <c r="J12" s="213">
        <v>4613</v>
      </c>
      <c r="K12" s="213">
        <v>4678</v>
      </c>
      <c r="L12" s="213">
        <v>4748</v>
      </c>
      <c r="M12" s="217">
        <v>4833</v>
      </c>
    </row>
    <row r="13" spans="1:13" ht="16.5">
      <c r="A13" s="7"/>
      <c r="B13" s="200" t="s">
        <v>27</v>
      </c>
      <c r="C13" s="222">
        <f aca="true" t="shared" si="0" ref="C13:I13">C11/C12</f>
        <v>0.08039579468150897</v>
      </c>
      <c r="D13" s="220">
        <f t="shared" si="0"/>
        <v>0.08700754400670578</v>
      </c>
      <c r="E13" s="220">
        <f t="shared" si="0"/>
        <v>0.08666555127990631</v>
      </c>
      <c r="F13" s="220">
        <f t="shared" si="0"/>
        <v>0.09428522977785314</v>
      </c>
      <c r="G13" s="220">
        <f t="shared" si="0"/>
        <v>0.10359116022099447</v>
      </c>
      <c r="H13" s="221">
        <f t="shared" si="0"/>
        <v>0.1043187982474442</v>
      </c>
      <c r="I13" s="222">
        <f t="shared" si="0"/>
        <v>0.11022927689594356</v>
      </c>
      <c r="J13" s="220">
        <f>J11/J12</f>
        <v>0.09755040104053761</v>
      </c>
      <c r="K13" s="220">
        <f>K11/K12</f>
        <v>0.09619495510902094</v>
      </c>
      <c r="L13" s="220">
        <f>L11/L12</f>
        <v>0.09477674810446504</v>
      </c>
      <c r="M13" s="223">
        <f>M11/M12</f>
        <v>0.0931098696461825</v>
      </c>
    </row>
    <row r="14" spans="1:13" ht="16.5">
      <c r="A14" s="7"/>
      <c r="B14" s="200" t="s">
        <v>28</v>
      </c>
      <c r="C14" s="216">
        <v>144</v>
      </c>
      <c r="D14" s="213">
        <v>119</v>
      </c>
      <c r="E14" s="213">
        <v>123</v>
      </c>
      <c r="F14" s="213">
        <v>124</v>
      </c>
      <c r="G14" s="213">
        <v>127</v>
      </c>
      <c r="H14" s="214">
        <v>159</v>
      </c>
      <c r="I14" s="216">
        <v>153</v>
      </c>
      <c r="J14" s="213">
        <v>213</v>
      </c>
      <c r="K14" s="213">
        <v>210</v>
      </c>
      <c r="L14" s="213">
        <v>210</v>
      </c>
      <c r="M14" s="217">
        <v>211</v>
      </c>
    </row>
    <row r="15" spans="1:13" ht="16.5">
      <c r="A15" s="7"/>
      <c r="B15" s="200" t="s">
        <v>29</v>
      </c>
      <c r="C15" s="216">
        <v>6065</v>
      </c>
      <c r="D15" s="213">
        <v>5994</v>
      </c>
      <c r="E15" s="213">
        <v>6059</v>
      </c>
      <c r="F15" s="213">
        <v>5444</v>
      </c>
      <c r="G15" s="213">
        <v>5487</v>
      </c>
      <c r="H15" s="214">
        <v>5416</v>
      </c>
      <c r="I15" s="216">
        <v>4600</v>
      </c>
      <c r="J15" s="213">
        <v>4421</v>
      </c>
      <c r="K15" s="213">
        <v>4377</v>
      </c>
      <c r="L15" s="213">
        <v>4447</v>
      </c>
      <c r="M15" s="217">
        <v>4505</v>
      </c>
    </row>
    <row r="16" spans="1:13" ht="17.25" thickBot="1">
      <c r="A16" s="7"/>
      <c r="B16" s="201" t="s">
        <v>30</v>
      </c>
      <c r="C16" s="226">
        <f aca="true" t="shared" si="1" ref="C16:I16">C14/C15</f>
        <v>0.023742786479802144</v>
      </c>
      <c r="D16" s="224">
        <f t="shared" si="1"/>
        <v>0.019853186519853187</v>
      </c>
      <c r="E16" s="224">
        <f t="shared" si="1"/>
        <v>0.020300379600594158</v>
      </c>
      <c r="F16" s="224">
        <f t="shared" si="1"/>
        <v>0.022777369581190303</v>
      </c>
      <c r="G16" s="224">
        <f t="shared" si="1"/>
        <v>0.02314561691270275</v>
      </c>
      <c r="H16" s="225">
        <f t="shared" si="1"/>
        <v>0.029357459379615952</v>
      </c>
      <c r="I16" s="226">
        <f t="shared" si="1"/>
        <v>0.03326086956521739</v>
      </c>
      <c r="J16" s="224">
        <f>J14/J15</f>
        <v>0.04817914498982131</v>
      </c>
      <c r="K16" s="224">
        <f>K14/K15</f>
        <v>0.047978067169294036</v>
      </c>
      <c r="L16" s="224">
        <f>L14/L15</f>
        <v>0.047222846863053745</v>
      </c>
      <c r="M16" s="227">
        <f>M14/M15</f>
        <v>0.04683684794672586</v>
      </c>
    </row>
    <row r="17" spans="1:13" ht="17.25" thickBot="1">
      <c r="A17" s="7"/>
      <c r="B17" s="202" t="s">
        <v>31</v>
      </c>
      <c r="C17" s="305"/>
      <c r="D17" s="228"/>
      <c r="E17" s="228"/>
      <c r="F17" s="228"/>
      <c r="G17" s="228"/>
      <c r="H17" s="228"/>
      <c r="I17" s="228"/>
      <c r="J17" s="228"/>
      <c r="K17" s="228"/>
      <c r="L17" s="228"/>
      <c r="M17" s="229"/>
    </row>
    <row r="18" spans="1:13" ht="16.5">
      <c r="A18" s="7"/>
      <c r="B18" s="199" t="s">
        <v>32</v>
      </c>
      <c r="C18" s="306">
        <v>55533</v>
      </c>
      <c r="D18" s="230">
        <v>53294</v>
      </c>
      <c r="E18" s="230">
        <v>51113</v>
      </c>
      <c r="F18" s="230">
        <v>48908</v>
      </c>
      <c r="G18" s="211">
        <v>47124</v>
      </c>
      <c r="H18" s="230">
        <v>46096.44414212603</v>
      </c>
      <c r="I18" s="215">
        <v>44840.505888392785</v>
      </c>
      <c r="J18" s="209">
        <v>44265.611383925774</v>
      </c>
      <c r="K18" s="209">
        <v>44473.85833885966</v>
      </c>
      <c r="L18" s="209">
        <v>45426.45982584369</v>
      </c>
      <c r="M18" s="210">
        <v>46818.9830587903</v>
      </c>
    </row>
    <row r="19" spans="1:13" ht="17.25" thickBot="1">
      <c r="A19" s="7"/>
      <c r="B19" s="201" t="s">
        <v>33</v>
      </c>
      <c r="C19" s="233">
        <f aca="true" t="shared" si="2" ref="C19:M19">C21+C24+C25</f>
        <v>57584</v>
      </c>
      <c r="D19" s="231">
        <f t="shared" si="2"/>
        <v>55861</v>
      </c>
      <c r="E19" s="231">
        <f t="shared" si="2"/>
        <v>53872</v>
      </c>
      <c r="F19" s="231">
        <f t="shared" si="2"/>
        <v>51791</v>
      </c>
      <c r="G19" s="231">
        <f t="shared" si="2"/>
        <v>50034</v>
      </c>
      <c r="H19" s="232">
        <f t="shared" si="2"/>
        <v>47951</v>
      </c>
      <c r="I19" s="233">
        <f t="shared" si="2"/>
        <v>46787</v>
      </c>
      <c r="J19" s="234">
        <f t="shared" si="2"/>
        <v>45722</v>
      </c>
      <c r="K19" s="234">
        <f t="shared" si="2"/>
        <v>45182</v>
      </c>
      <c r="L19" s="234">
        <f t="shared" si="2"/>
        <v>45212</v>
      </c>
      <c r="M19" s="249">
        <f t="shared" si="2"/>
        <v>45460</v>
      </c>
    </row>
    <row r="20" spans="1:13" ht="17.25" thickBot="1">
      <c r="A20" s="7"/>
      <c r="B20" s="47" t="s">
        <v>34</v>
      </c>
      <c r="C20" s="307"/>
      <c r="D20" s="235"/>
      <c r="E20" s="235"/>
      <c r="F20" s="235"/>
      <c r="G20" s="235"/>
      <c r="H20" s="236"/>
      <c r="I20" s="235"/>
      <c r="J20" s="235"/>
      <c r="K20" s="228"/>
      <c r="L20" s="236"/>
      <c r="M20" s="237"/>
    </row>
    <row r="21" spans="1:13" ht="16.5">
      <c r="A21" s="7"/>
      <c r="B21" s="84" t="s">
        <v>35</v>
      </c>
      <c r="C21" s="308">
        <v>52939</v>
      </c>
      <c r="D21" s="238">
        <v>51310</v>
      </c>
      <c r="E21" s="238">
        <v>49317</v>
      </c>
      <c r="F21" s="238">
        <v>47231</v>
      </c>
      <c r="G21" s="238">
        <v>45518</v>
      </c>
      <c r="H21" s="239">
        <v>43535</v>
      </c>
      <c r="I21" s="240">
        <v>42481</v>
      </c>
      <c r="J21" s="238">
        <f>J22+J23</f>
        <v>41494</v>
      </c>
      <c r="K21" s="238">
        <f>K22+K23</f>
        <v>40987</v>
      </c>
      <c r="L21" s="238">
        <f>L22+L23</f>
        <v>41081</v>
      </c>
      <c r="M21" s="300">
        <f>M22+M23</f>
        <v>41363</v>
      </c>
    </row>
    <row r="22" spans="1:13" ht="16.5">
      <c r="A22" s="7"/>
      <c r="B22" s="203" t="s">
        <v>36</v>
      </c>
      <c r="C22" s="309">
        <v>29563</v>
      </c>
      <c r="D22" s="241">
        <v>27915</v>
      </c>
      <c r="E22" s="241">
        <v>26511</v>
      </c>
      <c r="F22" s="241">
        <v>25006</v>
      </c>
      <c r="G22" s="241">
        <v>23741</v>
      </c>
      <c r="H22" s="242">
        <v>23238</v>
      </c>
      <c r="I22" s="243">
        <v>23293</v>
      </c>
      <c r="J22" s="241">
        <v>23519</v>
      </c>
      <c r="K22" s="241">
        <v>23673</v>
      </c>
      <c r="L22" s="241">
        <v>23856</v>
      </c>
      <c r="M22" s="244">
        <v>24097</v>
      </c>
    </row>
    <row r="23" spans="1:13" ht="16.5">
      <c r="A23" s="7"/>
      <c r="B23" s="203" t="s">
        <v>37</v>
      </c>
      <c r="C23" s="309">
        <v>23376</v>
      </c>
      <c r="D23" s="241">
        <v>23395</v>
      </c>
      <c r="E23" s="241">
        <v>22806</v>
      </c>
      <c r="F23" s="241">
        <v>22225</v>
      </c>
      <c r="G23" s="241">
        <v>21777</v>
      </c>
      <c r="H23" s="242">
        <v>20297</v>
      </c>
      <c r="I23" s="243">
        <v>19188</v>
      </c>
      <c r="J23" s="241">
        <v>17975</v>
      </c>
      <c r="K23" s="241">
        <v>17314</v>
      </c>
      <c r="L23" s="241">
        <v>17225</v>
      </c>
      <c r="M23" s="244">
        <v>17266</v>
      </c>
    </row>
    <row r="24" spans="1:13" ht="16.5">
      <c r="A24" s="7"/>
      <c r="B24" s="200" t="s">
        <v>38</v>
      </c>
      <c r="C24" s="310">
        <v>2348</v>
      </c>
      <c r="D24" s="245">
        <v>2243</v>
      </c>
      <c r="E24" s="245">
        <v>2200</v>
      </c>
      <c r="F24" s="245">
        <v>2204</v>
      </c>
      <c r="G24" s="245">
        <v>2152</v>
      </c>
      <c r="H24" s="246">
        <v>2052</v>
      </c>
      <c r="I24" s="247">
        <v>1944</v>
      </c>
      <c r="J24" s="245">
        <v>1905</v>
      </c>
      <c r="K24" s="245">
        <v>1880</v>
      </c>
      <c r="L24" s="245">
        <v>1880</v>
      </c>
      <c r="M24" s="248">
        <v>1880</v>
      </c>
    </row>
    <row r="25" spans="1:16" ht="17.25" thickBot="1">
      <c r="A25" s="7"/>
      <c r="B25" s="201" t="s">
        <v>39</v>
      </c>
      <c r="C25" s="233">
        <v>2297</v>
      </c>
      <c r="D25" s="234">
        <v>2308</v>
      </c>
      <c r="E25" s="234">
        <v>2355</v>
      </c>
      <c r="F25" s="234">
        <v>2356</v>
      </c>
      <c r="G25" s="234">
        <v>2364</v>
      </c>
      <c r="H25" s="249">
        <v>2364</v>
      </c>
      <c r="I25" s="231">
        <v>2362</v>
      </c>
      <c r="J25" s="234">
        <v>2323</v>
      </c>
      <c r="K25" s="234">
        <v>2315</v>
      </c>
      <c r="L25" s="234">
        <v>2251</v>
      </c>
      <c r="M25" s="250">
        <v>2217</v>
      </c>
      <c r="N25" s="289"/>
      <c r="O25" s="289"/>
      <c r="P25" s="289"/>
    </row>
    <row r="26" spans="1:13" ht="17.25" thickBot="1">
      <c r="A26" s="7"/>
      <c r="B26" s="47" t="s">
        <v>40</v>
      </c>
      <c r="C26" s="307"/>
      <c r="D26" s="235"/>
      <c r="E26" s="235"/>
      <c r="F26" s="235"/>
      <c r="G26" s="235"/>
      <c r="H26" s="235"/>
      <c r="I26" s="235"/>
      <c r="J26" s="235"/>
      <c r="K26" s="235"/>
      <c r="L26" s="235"/>
      <c r="M26" s="237"/>
    </row>
    <row r="27" spans="1:13" ht="16.5">
      <c r="A27" s="7"/>
      <c r="B27" s="84" t="s">
        <v>41</v>
      </c>
      <c r="C27" s="311">
        <f aca="true" t="shared" si="3" ref="C27:M27">C21/C19</f>
        <v>0.9193352320088913</v>
      </c>
      <c r="D27" s="251">
        <f t="shared" si="3"/>
        <v>0.918529922486171</v>
      </c>
      <c r="E27" s="251">
        <f t="shared" si="3"/>
        <v>0.915447727947728</v>
      </c>
      <c r="F27" s="251">
        <f t="shared" si="3"/>
        <v>0.911953814369292</v>
      </c>
      <c r="G27" s="251">
        <f t="shared" si="3"/>
        <v>0.9097413758644122</v>
      </c>
      <c r="H27" s="252">
        <f t="shared" si="3"/>
        <v>0.9079059873620988</v>
      </c>
      <c r="I27" s="253">
        <f t="shared" si="3"/>
        <v>0.9079658879603308</v>
      </c>
      <c r="J27" s="253">
        <f t="shared" si="3"/>
        <v>0.9075281046323433</v>
      </c>
      <c r="K27" s="253">
        <f t="shared" si="3"/>
        <v>0.9071532911336373</v>
      </c>
      <c r="L27" s="253">
        <f t="shared" si="3"/>
        <v>0.9086304520923648</v>
      </c>
      <c r="M27" s="301">
        <f t="shared" si="3"/>
        <v>0.9098768147822262</v>
      </c>
    </row>
    <row r="28" spans="1:13" ht="16.5">
      <c r="A28" s="7"/>
      <c r="B28" s="200" t="s">
        <v>42</v>
      </c>
      <c r="C28" s="312">
        <f aca="true" t="shared" si="4" ref="C28:M28">C24/C19</f>
        <v>0.040775215337593776</v>
      </c>
      <c r="D28" s="254">
        <f t="shared" si="4"/>
        <v>0.04015323750022377</v>
      </c>
      <c r="E28" s="254">
        <f t="shared" si="4"/>
        <v>0.04083754083754084</v>
      </c>
      <c r="F28" s="254">
        <f t="shared" si="4"/>
        <v>0.04255565638817555</v>
      </c>
      <c r="G28" s="254">
        <f t="shared" si="4"/>
        <v>0.043010752688172046</v>
      </c>
      <c r="H28" s="255">
        <f t="shared" si="4"/>
        <v>0.042793685220329086</v>
      </c>
      <c r="I28" s="256">
        <f t="shared" si="4"/>
        <v>0.04155000320601877</v>
      </c>
      <c r="J28" s="256">
        <f t="shared" si="4"/>
        <v>0.041664844057565285</v>
      </c>
      <c r="K28" s="256">
        <f t="shared" si="4"/>
        <v>0.04160949050506839</v>
      </c>
      <c r="L28" s="256">
        <f t="shared" si="4"/>
        <v>0.04158188091657082</v>
      </c>
      <c r="M28" s="302">
        <f t="shared" si="4"/>
        <v>0.04135503739551254</v>
      </c>
    </row>
    <row r="29" spans="1:13" ht="17.25" thickBot="1">
      <c r="A29" s="7"/>
      <c r="B29" s="201" t="s">
        <v>43</v>
      </c>
      <c r="C29" s="313">
        <f aca="true" t="shared" si="5" ref="C29:M29">C25/C19</f>
        <v>0.03988955265351486</v>
      </c>
      <c r="D29" s="257">
        <f t="shared" si="5"/>
        <v>0.0413168400136052</v>
      </c>
      <c r="E29" s="257">
        <f t="shared" si="5"/>
        <v>0.04371473121473121</v>
      </c>
      <c r="F29" s="257">
        <f t="shared" si="5"/>
        <v>0.04549052924253249</v>
      </c>
      <c r="G29" s="257">
        <f t="shared" si="5"/>
        <v>0.047247871447415754</v>
      </c>
      <c r="H29" s="258">
        <f t="shared" si="5"/>
        <v>0.04930032741757211</v>
      </c>
      <c r="I29" s="259">
        <f t="shared" si="5"/>
        <v>0.05048410883365037</v>
      </c>
      <c r="J29" s="259">
        <f t="shared" si="5"/>
        <v>0.050807051310091424</v>
      </c>
      <c r="K29" s="259">
        <f t="shared" si="5"/>
        <v>0.05123721836129432</v>
      </c>
      <c r="L29" s="259">
        <f t="shared" si="5"/>
        <v>0.04978766699106432</v>
      </c>
      <c r="M29" s="303">
        <f t="shared" si="5"/>
        <v>0.048768147822261326</v>
      </c>
    </row>
    <row r="30" spans="1:13" ht="17.25" thickBot="1">
      <c r="A30" s="7"/>
      <c r="B30" s="204" t="s">
        <v>44</v>
      </c>
      <c r="C30" s="305"/>
      <c r="D30" s="228"/>
      <c r="E30" s="228"/>
      <c r="F30" s="228"/>
      <c r="G30" s="228"/>
      <c r="H30" s="228"/>
      <c r="I30" s="228"/>
      <c r="J30" s="228"/>
      <c r="K30" s="228"/>
      <c r="L30" s="228"/>
      <c r="M30" s="229"/>
    </row>
    <row r="31" spans="1:13" ht="17.25" thickBot="1">
      <c r="A31" s="7"/>
      <c r="B31" s="205" t="s">
        <v>45</v>
      </c>
      <c r="C31" s="314">
        <v>6898</v>
      </c>
      <c r="D31" s="260">
        <v>6559</v>
      </c>
      <c r="E31" s="260">
        <v>6542</v>
      </c>
      <c r="F31" s="260">
        <v>5756</v>
      </c>
      <c r="G31" s="260">
        <v>5796</v>
      </c>
      <c r="H31" s="261">
        <v>5141</v>
      </c>
      <c r="I31" s="262">
        <v>5000</v>
      </c>
      <c r="J31" s="260">
        <v>4810</v>
      </c>
      <c r="K31" s="260">
        <v>4428</v>
      </c>
      <c r="L31" s="260">
        <v>4034</v>
      </c>
      <c r="M31" s="263">
        <v>3985</v>
      </c>
    </row>
    <row r="32" spans="1:13" ht="16.5">
      <c r="A32" s="7"/>
      <c r="B32" s="206"/>
      <c r="C32" s="305"/>
      <c r="D32" s="228"/>
      <c r="E32" s="228"/>
      <c r="F32" s="228"/>
      <c r="G32" s="228"/>
      <c r="H32" s="228"/>
      <c r="I32" s="228"/>
      <c r="J32" s="228"/>
      <c r="K32" s="228"/>
      <c r="L32" s="228"/>
      <c r="M32" s="229"/>
    </row>
    <row r="33" spans="1:13" ht="17.25" thickBot="1">
      <c r="A33" s="7"/>
      <c r="B33" s="204" t="s">
        <v>46</v>
      </c>
      <c r="C33" s="315"/>
      <c r="D33" s="264"/>
      <c r="E33" s="264"/>
      <c r="F33" s="264"/>
      <c r="G33" s="264"/>
      <c r="H33" s="264"/>
      <c r="I33" s="264"/>
      <c r="J33" s="264"/>
      <c r="K33" s="264"/>
      <c r="L33" s="264"/>
      <c r="M33" s="265"/>
    </row>
    <row r="34" spans="1:13" ht="16.5">
      <c r="A34" s="7"/>
      <c r="B34" s="84" t="s">
        <v>47</v>
      </c>
      <c r="C34" s="215">
        <v>3243.7</v>
      </c>
      <c r="D34" s="209">
        <v>3167.124</v>
      </c>
      <c r="E34" s="209">
        <v>3117.6</v>
      </c>
      <c r="F34" s="230">
        <v>2992.9</v>
      </c>
      <c r="G34" s="209">
        <v>3348.2</v>
      </c>
      <c r="H34" s="266">
        <v>3233</v>
      </c>
      <c r="I34" s="215">
        <v>3162.6</v>
      </c>
      <c r="J34" s="209">
        <f>J35+J36</f>
        <v>3066</v>
      </c>
      <c r="K34" s="209">
        <f>K35+K36</f>
        <v>3028</v>
      </c>
      <c r="L34" s="209">
        <f>L35+L36</f>
        <v>3038</v>
      </c>
      <c r="M34" s="210">
        <f>M35+M36</f>
        <v>3048</v>
      </c>
    </row>
    <row r="35" spans="1:13" ht="16.5">
      <c r="A35" s="7"/>
      <c r="B35" s="200" t="s">
        <v>48</v>
      </c>
      <c r="C35" s="216">
        <v>1536.4</v>
      </c>
      <c r="D35" s="213">
        <v>1474.153</v>
      </c>
      <c r="E35" s="213">
        <v>1434.9</v>
      </c>
      <c r="F35" s="213">
        <v>1361.2</v>
      </c>
      <c r="G35" s="267">
        <v>1456</v>
      </c>
      <c r="H35" s="217">
        <v>1468.9</v>
      </c>
      <c r="I35" s="216">
        <v>1454.8</v>
      </c>
      <c r="J35" s="213">
        <v>1455</v>
      </c>
      <c r="K35" s="213">
        <v>1469</v>
      </c>
      <c r="L35" s="213">
        <v>1479</v>
      </c>
      <c r="M35" s="217">
        <v>1489</v>
      </c>
    </row>
    <row r="36" spans="1:13" ht="17.25" thickBot="1">
      <c r="A36" s="7"/>
      <c r="B36" s="207" t="s">
        <v>49</v>
      </c>
      <c r="C36" s="316">
        <v>1706.9</v>
      </c>
      <c r="D36" s="268">
        <v>1692.571</v>
      </c>
      <c r="E36" s="268">
        <v>1682.7</v>
      </c>
      <c r="F36" s="268">
        <v>1631.6</v>
      </c>
      <c r="G36" s="269">
        <v>1801.7</v>
      </c>
      <c r="H36" s="270">
        <v>1764.1</v>
      </c>
      <c r="I36" s="271">
        <v>1707.8</v>
      </c>
      <c r="J36" s="272">
        <v>1611</v>
      </c>
      <c r="K36" s="272">
        <v>1559</v>
      </c>
      <c r="L36" s="272">
        <v>1559</v>
      </c>
      <c r="M36" s="273">
        <v>1559</v>
      </c>
    </row>
    <row r="37" spans="1:13" ht="16.5">
      <c r="A37" s="7"/>
      <c r="B37" s="84" t="s">
        <v>50</v>
      </c>
      <c r="C37" s="276">
        <f aca="true" t="shared" si="6" ref="C37:M39">C21/C34</f>
        <v>16.32055985448716</v>
      </c>
      <c r="D37" s="274">
        <f t="shared" si="6"/>
        <v>16.20081815552533</v>
      </c>
      <c r="E37" s="274">
        <f t="shared" si="6"/>
        <v>15.818899153194765</v>
      </c>
      <c r="F37" s="274">
        <f t="shared" si="6"/>
        <v>15.781015068996625</v>
      </c>
      <c r="G37" s="274">
        <f t="shared" si="6"/>
        <v>13.594767337673975</v>
      </c>
      <c r="H37" s="275">
        <f t="shared" si="6"/>
        <v>13.465821218682338</v>
      </c>
      <c r="I37" s="276">
        <f t="shared" si="6"/>
        <v>13.432302535888194</v>
      </c>
      <c r="J37" s="277">
        <f t="shared" si="6"/>
        <v>13.533594259621657</v>
      </c>
      <c r="K37" s="277">
        <f t="shared" si="6"/>
        <v>13.535997357992073</v>
      </c>
      <c r="L37" s="277">
        <f t="shared" si="6"/>
        <v>13.52238314680711</v>
      </c>
      <c r="M37" s="278">
        <f t="shared" si="6"/>
        <v>13.570538057742782</v>
      </c>
    </row>
    <row r="38" spans="1:13" ht="16.5">
      <c r="A38" s="7"/>
      <c r="B38" s="200" t="s">
        <v>51</v>
      </c>
      <c r="C38" s="281">
        <f t="shared" si="6"/>
        <v>19.24173392345743</v>
      </c>
      <c r="D38" s="279">
        <f t="shared" si="6"/>
        <v>18.93629765702746</v>
      </c>
      <c r="E38" s="279">
        <f t="shared" si="6"/>
        <v>18.47585197574744</v>
      </c>
      <c r="F38" s="279">
        <f t="shared" si="6"/>
        <v>18.37055539230091</v>
      </c>
      <c r="G38" s="279">
        <f t="shared" si="6"/>
        <v>16.30563186813187</v>
      </c>
      <c r="H38" s="280">
        <f t="shared" si="6"/>
        <v>15.820001361563074</v>
      </c>
      <c r="I38" s="281">
        <f t="shared" si="6"/>
        <v>16.011135551278528</v>
      </c>
      <c r="J38" s="282">
        <f t="shared" si="6"/>
        <v>16.16426116838488</v>
      </c>
      <c r="K38" s="282">
        <f t="shared" si="6"/>
        <v>16.115044247787612</v>
      </c>
      <c r="L38" s="282">
        <f t="shared" si="6"/>
        <v>16.129817444219068</v>
      </c>
      <c r="M38" s="283">
        <f t="shared" si="6"/>
        <v>16.183344526527872</v>
      </c>
    </row>
    <row r="39" spans="1:13" ht="17.25" thickBot="1">
      <c r="A39" s="7"/>
      <c r="B39" s="201" t="s">
        <v>52</v>
      </c>
      <c r="C39" s="286">
        <f t="shared" si="6"/>
        <v>13.695002636358309</v>
      </c>
      <c r="D39" s="284">
        <f t="shared" si="6"/>
        <v>13.822167578199084</v>
      </c>
      <c r="E39" s="284">
        <f t="shared" si="6"/>
        <v>13.553218042431805</v>
      </c>
      <c r="F39" s="284">
        <f t="shared" si="6"/>
        <v>13.621598430987987</v>
      </c>
      <c r="G39" s="284">
        <f t="shared" si="6"/>
        <v>12.086917910861963</v>
      </c>
      <c r="H39" s="285">
        <f t="shared" si="6"/>
        <v>11.50558358369707</v>
      </c>
      <c r="I39" s="286">
        <f t="shared" si="6"/>
        <v>11.235507670687435</v>
      </c>
      <c r="J39" s="287">
        <f t="shared" si="6"/>
        <v>11.157666045934203</v>
      </c>
      <c r="K39" s="287">
        <f t="shared" si="6"/>
        <v>11.105837075048107</v>
      </c>
      <c r="L39" s="287">
        <f t="shared" si="6"/>
        <v>11.048749198203977</v>
      </c>
      <c r="M39" s="288">
        <f t="shared" si="6"/>
        <v>11.075048107761386</v>
      </c>
    </row>
    <row r="40" spans="1:13" ht="17.25" thickBot="1">
      <c r="A40" s="7"/>
      <c r="B40" s="83"/>
      <c r="C40" s="317"/>
      <c r="D40" s="318"/>
      <c r="E40" s="318"/>
      <c r="F40" s="318"/>
      <c r="G40" s="318"/>
      <c r="H40" s="318"/>
      <c r="I40" s="318"/>
      <c r="J40" s="318"/>
      <c r="K40" s="318"/>
      <c r="L40" s="318"/>
      <c r="M40" s="319"/>
    </row>
    <row r="41" spans="1:13" ht="17.25" thickBot="1">
      <c r="A41" s="7"/>
      <c r="B41" s="204" t="s">
        <v>53</v>
      </c>
      <c r="C41" s="338" t="s">
        <v>15</v>
      </c>
      <c r="D41" s="339"/>
      <c r="E41" s="339"/>
      <c r="F41" s="339"/>
      <c r="G41" s="339"/>
      <c r="H41" s="340"/>
      <c r="I41" s="338" t="s">
        <v>17</v>
      </c>
      <c r="J41" s="339"/>
      <c r="K41" s="339"/>
      <c r="L41" s="339"/>
      <c r="M41" s="340"/>
    </row>
    <row r="42" spans="1:13" ht="16.5">
      <c r="A42" s="7"/>
      <c r="B42" s="93" t="s">
        <v>12</v>
      </c>
      <c r="C42" s="323">
        <v>83568</v>
      </c>
      <c r="D42" s="320">
        <v>148593</v>
      </c>
      <c r="E42" s="320">
        <v>84281</v>
      </c>
      <c r="F42" s="321">
        <v>73947</v>
      </c>
      <c r="G42" s="320">
        <v>73234</v>
      </c>
      <c r="H42" s="322">
        <v>72909</v>
      </c>
      <c r="I42" s="323">
        <v>72909</v>
      </c>
      <c r="J42" s="320">
        <v>72800</v>
      </c>
      <c r="K42" s="320">
        <v>72800</v>
      </c>
      <c r="L42" s="320">
        <v>72800</v>
      </c>
      <c r="M42" s="322">
        <v>72800</v>
      </c>
    </row>
    <row r="43" spans="1:13" ht="17.25" thickBot="1">
      <c r="A43" s="7"/>
      <c r="B43" s="94" t="s">
        <v>13</v>
      </c>
      <c r="C43" s="325">
        <f aca="true" t="shared" si="7" ref="C43:M43">C21/C42</f>
        <v>0.6334841087497607</v>
      </c>
      <c r="D43" s="326">
        <f t="shared" si="7"/>
        <v>0.3453056335089809</v>
      </c>
      <c r="E43" s="327">
        <f t="shared" si="7"/>
        <v>0.5851496778633382</v>
      </c>
      <c r="F43" s="326">
        <f t="shared" si="7"/>
        <v>0.6387142142345194</v>
      </c>
      <c r="G43" s="326">
        <f t="shared" si="7"/>
        <v>0.6215419067646175</v>
      </c>
      <c r="H43" s="328">
        <f t="shared" si="7"/>
        <v>0.5971142108655996</v>
      </c>
      <c r="I43" s="325">
        <f t="shared" si="7"/>
        <v>0.5826578337379473</v>
      </c>
      <c r="J43" s="326">
        <f t="shared" si="7"/>
        <v>0.5699725274725275</v>
      </c>
      <c r="K43" s="326">
        <f t="shared" si="7"/>
        <v>0.5630082417582417</v>
      </c>
      <c r="L43" s="326">
        <f t="shared" si="7"/>
        <v>0.5642994505494505</v>
      </c>
      <c r="M43" s="328">
        <f t="shared" si="7"/>
        <v>0.568173076923077</v>
      </c>
    </row>
    <row r="44" spans="1:13" ht="16.5" customHeight="1">
      <c r="A44" s="7"/>
      <c r="B44" s="333" t="s">
        <v>14</v>
      </c>
      <c r="C44" s="333"/>
      <c r="D44" s="333"/>
      <c r="E44" s="333"/>
      <c r="F44" s="333"/>
      <c r="G44" s="333"/>
      <c r="H44" s="333"/>
      <c r="I44" s="333"/>
      <c r="J44" s="51"/>
      <c r="K44" s="51"/>
      <c r="L44" s="51"/>
      <c r="M44" s="51"/>
    </row>
    <row r="45" spans="1:14" ht="16.5" customHeight="1">
      <c r="A45" s="195"/>
      <c r="B45" s="334" t="s">
        <v>95</v>
      </c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196"/>
    </row>
    <row r="46" spans="2:13" ht="16.5">
      <c r="B46" s="198" t="s">
        <v>96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</row>
  </sheetData>
  <mergeCells count="6">
    <mergeCell ref="B44:I44"/>
    <mergeCell ref="B45:M45"/>
    <mergeCell ref="D6:H6"/>
    <mergeCell ref="I6:M6"/>
    <mergeCell ref="C41:H41"/>
    <mergeCell ref="I41:M41"/>
  </mergeCells>
  <printOptions/>
  <pageMargins left="0.2362204724409449" right="0.2362204724409449" top="1.1811023622047245" bottom="0.984251968503937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75" zoomScaleNormal="75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42" sqref="J42"/>
    </sheetView>
  </sheetViews>
  <sheetFormatPr defaultColWidth="9.00390625" defaultRowHeight="12.75"/>
  <cols>
    <col min="1" max="1" width="69.875" style="0" customWidth="1"/>
    <col min="2" max="2" width="9.75390625" style="0" bestFit="1" customWidth="1"/>
    <col min="3" max="7" width="11.00390625" style="0" bestFit="1" customWidth="1"/>
    <col min="8" max="8" width="11.75390625" style="0" bestFit="1" customWidth="1"/>
    <col min="9" max="10" width="10.75390625" style="0" bestFit="1" customWidth="1"/>
    <col min="11" max="11" width="10.75390625" style="0" customWidth="1"/>
    <col min="12" max="12" width="10.625" style="0" customWidth="1"/>
  </cols>
  <sheetData>
    <row r="1" spans="1:12" ht="27.75" customHeight="1">
      <c r="A1" s="344" t="s">
        <v>97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ht="12.75" customHeight="1">
      <c r="A2" s="145"/>
      <c r="B2" s="145"/>
      <c r="C2" s="145"/>
      <c r="D2" s="145"/>
      <c r="E2" s="145"/>
      <c r="F2" s="145"/>
      <c r="G2" s="145"/>
      <c r="H2" s="146"/>
      <c r="I2" s="146"/>
      <c r="J2" s="146"/>
      <c r="K2" s="146"/>
      <c r="L2" s="146"/>
    </row>
    <row r="3" ht="17.25" customHeight="1"/>
    <row r="4" ht="17.25" customHeight="1"/>
    <row r="5" spans="2:12" ht="17.25" customHeight="1" thickBot="1">
      <c r="B5" s="51"/>
      <c r="C5" s="51"/>
      <c r="D5" s="51"/>
      <c r="E5" s="51"/>
      <c r="F5" s="51"/>
      <c r="G5" s="51"/>
      <c r="H5" s="51"/>
      <c r="I5" s="51"/>
      <c r="J5" s="51"/>
      <c r="K5" s="50" t="s">
        <v>54</v>
      </c>
      <c r="L5" s="51"/>
    </row>
    <row r="6" spans="2:12" ht="17.25" customHeight="1" thickBot="1">
      <c r="B6" s="70">
        <v>2002</v>
      </c>
      <c r="C6" s="71">
        <v>2003</v>
      </c>
      <c r="D6" s="71">
        <v>2004</v>
      </c>
      <c r="E6" s="71">
        <v>2005</v>
      </c>
      <c r="F6" s="71">
        <v>2006</v>
      </c>
      <c r="G6" s="97">
        <v>2007</v>
      </c>
      <c r="H6" s="53">
        <v>2008</v>
      </c>
      <c r="I6" s="54">
        <v>2009</v>
      </c>
      <c r="J6" s="54">
        <v>2010</v>
      </c>
      <c r="K6" s="54">
        <v>2011</v>
      </c>
      <c r="L6" s="57">
        <v>2012</v>
      </c>
    </row>
    <row r="7" spans="2:12" ht="17.25" customHeight="1" thickBot="1">
      <c r="B7" s="337" t="s">
        <v>15</v>
      </c>
      <c r="C7" s="335"/>
      <c r="D7" s="335"/>
      <c r="E7" s="335"/>
      <c r="F7" s="335"/>
      <c r="G7" s="336"/>
      <c r="H7" s="341" t="s">
        <v>1</v>
      </c>
      <c r="I7" s="342"/>
      <c r="J7" s="342"/>
      <c r="K7" s="342"/>
      <c r="L7" s="343"/>
    </row>
    <row r="8" spans="1:12" ht="17.25" customHeight="1">
      <c r="A8" s="115" t="s">
        <v>79</v>
      </c>
      <c r="B8" s="293">
        <v>6958</v>
      </c>
      <c r="C8" s="133">
        <v>6846</v>
      </c>
      <c r="D8" s="133">
        <v>6872</v>
      </c>
      <c r="E8" s="107">
        <v>6898</v>
      </c>
      <c r="F8" s="294">
        <v>6853</v>
      </c>
      <c r="G8" s="134">
        <v>6227.432692614236</v>
      </c>
      <c r="H8" s="114">
        <v>6467.237863928848</v>
      </c>
      <c r="I8" s="107">
        <v>5858.700645414185</v>
      </c>
      <c r="J8" s="107">
        <v>5170.726077541967</v>
      </c>
      <c r="K8" s="107">
        <v>4894.327939655972</v>
      </c>
      <c r="L8" s="141">
        <v>4793.144810313619</v>
      </c>
    </row>
    <row r="9" spans="1:12" ht="17.25" customHeight="1">
      <c r="A9" s="119" t="s">
        <v>81</v>
      </c>
      <c r="B9" s="142">
        <f aca="true" t="shared" si="0" ref="B9:G9">SUM(B10:B12)</f>
        <v>6039</v>
      </c>
      <c r="C9" s="120">
        <f t="shared" si="0"/>
        <v>7458</v>
      </c>
      <c r="D9" s="120">
        <f t="shared" si="0"/>
        <v>7804</v>
      </c>
      <c r="E9" s="120">
        <f t="shared" si="0"/>
        <v>7718</v>
      </c>
      <c r="F9" s="295">
        <f t="shared" si="0"/>
        <v>7714</v>
      </c>
      <c r="G9" s="121">
        <f t="shared" si="0"/>
        <v>7808</v>
      </c>
      <c r="H9" s="117">
        <v>7675</v>
      </c>
      <c r="I9" s="100">
        <v>6884</v>
      </c>
      <c r="J9" s="100">
        <v>6182</v>
      </c>
      <c r="K9" s="100">
        <v>5830</v>
      </c>
      <c r="L9" s="118">
        <v>5737</v>
      </c>
    </row>
    <row r="10" spans="1:12" ht="17.25" customHeight="1">
      <c r="A10" s="122" t="s">
        <v>82</v>
      </c>
      <c r="B10" s="117">
        <v>1189</v>
      </c>
      <c r="C10" s="100">
        <v>1155</v>
      </c>
      <c r="D10" s="100">
        <v>1190</v>
      </c>
      <c r="E10" s="100">
        <v>1296</v>
      </c>
      <c r="F10" s="296">
        <v>1360</v>
      </c>
      <c r="G10" s="116">
        <v>1409</v>
      </c>
      <c r="H10" s="117">
        <v>1440</v>
      </c>
      <c r="I10" s="100">
        <v>1447</v>
      </c>
      <c r="J10" s="100">
        <v>1395</v>
      </c>
      <c r="K10" s="100">
        <v>1349</v>
      </c>
      <c r="L10" s="118">
        <v>1333</v>
      </c>
    </row>
    <row r="11" spans="1:12" ht="17.25" customHeight="1">
      <c r="A11" s="144" t="s">
        <v>87</v>
      </c>
      <c r="B11" s="117">
        <v>2581</v>
      </c>
      <c r="C11" s="100">
        <v>3464</v>
      </c>
      <c r="D11" s="100">
        <v>3766</v>
      </c>
      <c r="E11" s="100">
        <v>3677</v>
      </c>
      <c r="F11" s="296">
        <v>3737</v>
      </c>
      <c r="G11" s="116">
        <v>3820</v>
      </c>
      <c r="H11" s="117">
        <v>3795</v>
      </c>
      <c r="I11" s="100">
        <v>3517</v>
      </c>
      <c r="J11" s="100">
        <v>3130</v>
      </c>
      <c r="K11" s="100">
        <v>2971</v>
      </c>
      <c r="L11" s="118">
        <v>2896</v>
      </c>
    </row>
    <row r="12" spans="1:12" ht="17.25" customHeight="1">
      <c r="A12" s="144" t="s">
        <v>88</v>
      </c>
      <c r="B12" s="117">
        <v>2269</v>
      </c>
      <c r="C12" s="100">
        <v>2839</v>
      </c>
      <c r="D12" s="100">
        <v>2848</v>
      </c>
      <c r="E12" s="100">
        <v>2745</v>
      </c>
      <c r="F12" s="296">
        <v>2617</v>
      </c>
      <c r="G12" s="116">
        <v>2579</v>
      </c>
      <c r="H12" s="117">
        <v>2440</v>
      </c>
      <c r="I12" s="100">
        <v>1920</v>
      </c>
      <c r="J12" s="100">
        <v>1657</v>
      </c>
      <c r="K12" s="100">
        <v>1510</v>
      </c>
      <c r="L12" s="118">
        <v>1508</v>
      </c>
    </row>
    <row r="13" spans="1:12" ht="17.25" customHeight="1">
      <c r="A13" s="147" t="s">
        <v>80</v>
      </c>
      <c r="B13" s="148">
        <f aca="true" t="shared" si="1" ref="B13:L13">B9/B8</f>
        <v>0.8679218166139695</v>
      </c>
      <c r="C13" s="291">
        <f t="shared" si="1"/>
        <v>1.0893952673093776</v>
      </c>
      <c r="D13" s="291">
        <f t="shared" si="1"/>
        <v>1.1356228172293363</v>
      </c>
      <c r="E13" s="291">
        <f t="shared" si="1"/>
        <v>1.1188750362423892</v>
      </c>
      <c r="F13" s="290">
        <f t="shared" si="1"/>
        <v>1.1256384065372829</v>
      </c>
      <c r="G13" s="291">
        <f t="shared" si="1"/>
        <v>1.2538072084280132</v>
      </c>
      <c r="H13" s="292">
        <f t="shared" si="1"/>
        <v>1.1867508450257365</v>
      </c>
      <c r="I13" s="123">
        <f t="shared" si="1"/>
        <v>1.1750045644315952</v>
      </c>
      <c r="J13" s="123">
        <f t="shared" si="1"/>
        <v>1.1955767734149179</v>
      </c>
      <c r="K13" s="123">
        <f t="shared" si="1"/>
        <v>1.1911747786172655</v>
      </c>
      <c r="L13" s="124">
        <f t="shared" si="1"/>
        <v>1.1969177287645152</v>
      </c>
    </row>
    <row r="14" spans="1:12" ht="17.25" customHeight="1">
      <c r="A14" s="125"/>
      <c r="B14" s="126"/>
      <c r="C14" s="112"/>
      <c r="D14" s="112"/>
      <c r="E14" s="298"/>
      <c r="F14" s="112"/>
      <c r="G14" s="112"/>
      <c r="H14" s="126"/>
      <c r="I14" s="112"/>
      <c r="J14" s="112"/>
      <c r="K14" s="112"/>
      <c r="L14" s="113"/>
    </row>
    <row r="15" spans="1:12" ht="17.25" customHeight="1" thickBot="1">
      <c r="A15" s="127" t="s">
        <v>83</v>
      </c>
      <c r="B15" s="143">
        <f aca="true" t="shared" si="2" ref="B15:L15">SUM(B16:B18)</f>
        <v>21783</v>
      </c>
      <c r="C15" s="128">
        <f t="shared" si="2"/>
        <v>26557</v>
      </c>
      <c r="D15" s="128">
        <f t="shared" si="2"/>
        <v>26961</v>
      </c>
      <c r="E15" s="128">
        <f t="shared" si="2"/>
        <v>27110</v>
      </c>
      <c r="F15" s="297">
        <f t="shared" si="2"/>
        <v>27316</v>
      </c>
      <c r="G15" s="129">
        <f t="shared" si="2"/>
        <v>27474</v>
      </c>
      <c r="H15" s="130">
        <f t="shared" si="2"/>
        <v>27162</v>
      </c>
      <c r="I15" s="129">
        <f t="shared" si="2"/>
        <v>26082</v>
      </c>
      <c r="J15" s="129">
        <f t="shared" si="2"/>
        <v>24649</v>
      </c>
      <c r="K15" s="129">
        <f t="shared" si="2"/>
        <v>23047</v>
      </c>
      <c r="L15" s="131">
        <f t="shared" si="2"/>
        <v>22962</v>
      </c>
    </row>
    <row r="16" spans="1:12" ht="17.25" customHeight="1">
      <c r="A16" s="132" t="s">
        <v>89</v>
      </c>
      <c r="B16" s="293">
        <v>6491</v>
      </c>
      <c r="C16" s="133">
        <v>6807</v>
      </c>
      <c r="D16" s="133">
        <v>6844</v>
      </c>
      <c r="E16" s="133">
        <v>6874</v>
      </c>
      <c r="F16" s="133">
        <v>6980</v>
      </c>
      <c r="G16" s="134">
        <v>7259</v>
      </c>
      <c r="H16" s="117">
        <v>7549</v>
      </c>
      <c r="I16" s="100">
        <v>7806</v>
      </c>
      <c r="J16" s="100">
        <v>7861</v>
      </c>
      <c r="K16" s="100">
        <v>7759</v>
      </c>
      <c r="L16" s="118">
        <v>7581</v>
      </c>
    </row>
    <row r="17" spans="1:12" ht="17.25" customHeight="1">
      <c r="A17" s="144" t="s">
        <v>91</v>
      </c>
      <c r="B17" s="117">
        <v>8694</v>
      </c>
      <c r="C17" s="100">
        <v>11583</v>
      </c>
      <c r="D17" s="100">
        <v>12169</v>
      </c>
      <c r="E17" s="100">
        <v>12471</v>
      </c>
      <c r="F17" s="100">
        <v>12806</v>
      </c>
      <c r="G17" s="116">
        <v>12958</v>
      </c>
      <c r="H17" s="117">
        <v>12777</v>
      </c>
      <c r="I17" s="100">
        <v>12253</v>
      </c>
      <c r="J17" s="100">
        <v>11530</v>
      </c>
      <c r="K17" s="100">
        <v>10792</v>
      </c>
      <c r="L17" s="118">
        <v>10166</v>
      </c>
    </row>
    <row r="18" spans="1:12" ht="17.25" customHeight="1">
      <c r="A18" s="144" t="s">
        <v>90</v>
      </c>
      <c r="B18" s="117">
        <v>6598</v>
      </c>
      <c r="C18" s="100">
        <v>8167</v>
      </c>
      <c r="D18" s="100">
        <v>7948</v>
      </c>
      <c r="E18" s="100">
        <v>7765</v>
      </c>
      <c r="F18" s="100">
        <v>7530</v>
      </c>
      <c r="G18" s="116">
        <v>7257</v>
      </c>
      <c r="H18" s="117">
        <v>6836</v>
      </c>
      <c r="I18" s="100">
        <v>6023</v>
      </c>
      <c r="J18" s="100">
        <v>5258</v>
      </c>
      <c r="K18" s="100">
        <v>4496</v>
      </c>
      <c r="L18" s="118">
        <v>5215</v>
      </c>
    </row>
    <row r="19" spans="1:12" ht="17.25" customHeight="1">
      <c r="A19" s="125"/>
      <c r="B19" s="136"/>
      <c r="C19" s="135"/>
      <c r="D19" s="135"/>
      <c r="E19" s="135"/>
      <c r="F19" s="135"/>
      <c r="G19" s="135"/>
      <c r="H19" s="136"/>
      <c r="I19" s="135"/>
      <c r="J19" s="135"/>
      <c r="K19" s="135"/>
      <c r="L19" s="137"/>
    </row>
    <row r="20" spans="1:12" ht="17.25" customHeight="1" thickBot="1">
      <c r="A20" s="127" t="s">
        <v>84</v>
      </c>
      <c r="B20" s="143">
        <f aca="true" t="shared" si="3" ref="B20:L20">SUM(B21:B23)</f>
        <v>4806</v>
      </c>
      <c r="C20" s="128">
        <f t="shared" si="3"/>
        <v>5824</v>
      </c>
      <c r="D20" s="128">
        <f t="shared" si="3"/>
        <v>6053</v>
      </c>
      <c r="E20" s="128">
        <f t="shared" si="3"/>
        <v>6164</v>
      </c>
      <c r="F20" s="128">
        <f t="shared" si="3"/>
        <v>6233</v>
      </c>
      <c r="G20" s="129">
        <f t="shared" si="3"/>
        <v>6087</v>
      </c>
      <c r="H20" s="130">
        <f t="shared" si="3"/>
        <v>6060</v>
      </c>
      <c r="I20" s="129">
        <f t="shared" si="3"/>
        <v>6070</v>
      </c>
      <c r="J20" s="129">
        <f t="shared" si="3"/>
        <v>5827</v>
      </c>
      <c r="K20" s="129">
        <f t="shared" si="3"/>
        <v>5727</v>
      </c>
      <c r="L20" s="131">
        <f t="shared" si="3"/>
        <v>5238</v>
      </c>
    </row>
    <row r="21" spans="1:12" ht="17.25" customHeight="1">
      <c r="A21" s="132" t="s">
        <v>92</v>
      </c>
      <c r="B21" s="293">
        <v>953</v>
      </c>
      <c r="C21" s="133">
        <v>707</v>
      </c>
      <c r="D21" s="133">
        <v>1028</v>
      </c>
      <c r="E21" s="133">
        <v>1153</v>
      </c>
      <c r="F21" s="133">
        <v>1131</v>
      </c>
      <c r="G21" s="134">
        <v>1027</v>
      </c>
      <c r="H21" s="117">
        <v>1031</v>
      </c>
      <c r="I21" s="100">
        <v>1051</v>
      </c>
      <c r="J21" s="100">
        <v>1124</v>
      </c>
      <c r="K21" s="100">
        <v>1163</v>
      </c>
      <c r="L21" s="118">
        <v>1199</v>
      </c>
    </row>
    <row r="22" spans="1:12" ht="17.25" customHeight="1">
      <c r="A22" s="144" t="s">
        <v>93</v>
      </c>
      <c r="B22" s="117">
        <v>1761</v>
      </c>
      <c r="C22" s="100">
        <v>2679</v>
      </c>
      <c r="D22" s="100">
        <v>2625</v>
      </c>
      <c r="E22" s="100">
        <v>2740</v>
      </c>
      <c r="F22" s="100">
        <v>2866</v>
      </c>
      <c r="G22" s="116">
        <v>2888</v>
      </c>
      <c r="H22" s="117">
        <v>2931</v>
      </c>
      <c r="I22" s="100">
        <v>2957</v>
      </c>
      <c r="J22" s="100">
        <v>2901</v>
      </c>
      <c r="K22" s="100">
        <v>2872</v>
      </c>
      <c r="L22" s="118">
        <v>2711</v>
      </c>
    </row>
    <row r="23" spans="1:12" ht="17.25" customHeight="1" thickBot="1">
      <c r="A23" s="127" t="s">
        <v>94</v>
      </c>
      <c r="B23" s="139">
        <v>2092</v>
      </c>
      <c r="C23" s="108">
        <v>2438</v>
      </c>
      <c r="D23" s="108">
        <v>2400</v>
      </c>
      <c r="E23" s="108">
        <v>2271</v>
      </c>
      <c r="F23" s="108">
        <v>2236</v>
      </c>
      <c r="G23" s="138">
        <v>2172</v>
      </c>
      <c r="H23" s="139">
        <v>2098</v>
      </c>
      <c r="I23" s="108">
        <v>2062</v>
      </c>
      <c r="J23" s="108">
        <v>1802</v>
      </c>
      <c r="K23" s="108">
        <v>1692</v>
      </c>
      <c r="L23" s="140">
        <v>1328</v>
      </c>
    </row>
    <row r="26" ht="15" customHeight="1">
      <c r="A26" s="49"/>
    </row>
    <row r="27" ht="12.75">
      <c r="A27" s="49"/>
    </row>
    <row r="28" ht="15" customHeight="1">
      <c r="A28" s="49"/>
    </row>
    <row r="29" ht="12.75">
      <c r="A29" s="49"/>
    </row>
    <row r="30" ht="15.75" customHeight="1">
      <c r="A30" s="49"/>
    </row>
  </sheetData>
  <mergeCells count="3">
    <mergeCell ref="B7:G7"/>
    <mergeCell ref="H7:L7"/>
    <mergeCell ref="A1:L1"/>
  </mergeCells>
  <printOptions/>
  <pageMargins left="0.3937007874015748" right="0.3937007874015748" top="1.1811023622047245" bottom="0.98425196850393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5" zoomScaleNormal="75" zoomScaleSheetLayoutView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3" sqref="H33"/>
    </sheetView>
  </sheetViews>
  <sheetFormatPr defaultColWidth="9.00390625" defaultRowHeight="12.75"/>
  <cols>
    <col min="1" max="1" width="2.625" style="0" customWidth="1"/>
    <col min="2" max="2" width="60.875" style="0" customWidth="1"/>
    <col min="3" max="9" width="9.875" style="0" bestFit="1" customWidth="1"/>
    <col min="10" max="12" width="9.375" style="0" bestFit="1" customWidth="1"/>
  </cols>
  <sheetData>
    <row r="1" spans="1:13" ht="17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7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7.25" customHeight="1" thickBot="1">
      <c r="A3" s="7"/>
      <c r="B3" s="50" t="s">
        <v>55</v>
      </c>
      <c r="C3" s="51"/>
      <c r="D3" s="51"/>
      <c r="E3" s="51"/>
      <c r="F3" s="51"/>
      <c r="G3" s="51"/>
      <c r="H3" s="51"/>
      <c r="I3" s="51"/>
      <c r="J3" s="51"/>
      <c r="K3" s="51"/>
      <c r="L3" s="50" t="s">
        <v>98</v>
      </c>
      <c r="M3" s="51"/>
    </row>
    <row r="4" spans="1:13" ht="17.25" customHeight="1" thickBot="1">
      <c r="A4" s="7"/>
      <c r="B4" s="52"/>
      <c r="C4" s="72">
        <v>2002</v>
      </c>
      <c r="D4" s="73">
        <v>2003</v>
      </c>
      <c r="E4" s="73">
        <v>2004</v>
      </c>
      <c r="F4" s="73">
        <v>2005</v>
      </c>
      <c r="G4" s="73">
        <v>2006</v>
      </c>
      <c r="H4" s="74">
        <v>2007</v>
      </c>
      <c r="I4" s="75">
        <v>2008</v>
      </c>
      <c r="J4" s="76">
        <v>2009</v>
      </c>
      <c r="K4" s="76">
        <v>2010</v>
      </c>
      <c r="L4" s="76">
        <v>2011</v>
      </c>
      <c r="M4" s="77">
        <v>2012</v>
      </c>
    </row>
    <row r="5" spans="1:13" ht="17.25" customHeight="1" thickBot="1">
      <c r="A5" s="7"/>
      <c r="B5" s="52"/>
      <c r="C5" s="324" t="s">
        <v>15</v>
      </c>
      <c r="D5" s="345"/>
      <c r="E5" s="345"/>
      <c r="F5" s="345"/>
      <c r="G5" s="345"/>
      <c r="H5" s="346"/>
      <c r="I5" s="347" t="s">
        <v>1</v>
      </c>
      <c r="J5" s="347"/>
      <c r="K5" s="347"/>
      <c r="L5" s="347"/>
      <c r="M5" s="348"/>
    </row>
    <row r="6" spans="1:13" ht="17.25" customHeight="1" thickBot="1">
      <c r="A6" s="7"/>
      <c r="B6" s="158" t="s">
        <v>56</v>
      </c>
      <c r="C6" s="159"/>
      <c r="D6" s="160"/>
      <c r="E6" s="160"/>
      <c r="F6" s="160"/>
      <c r="G6" s="160"/>
      <c r="H6" s="160"/>
      <c r="I6" s="160"/>
      <c r="J6" s="160"/>
      <c r="K6" s="160"/>
      <c r="L6" s="160"/>
      <c r="M6" s="161"/>
    </row>
    <row r="7" spans="1:13" ht="17.25" customHeight="1">
      <c r="A7" s="7"/>
      <c r="B7" s="162" t="s">
        <v>57</v>
      </c>
      <c r="C7" s="163">
        <v>7430</v>
      </c>
      <c r="D7" s="164">
        <v>7360</v>
      </c>
      <c r="E7" s="164">
        <v>7264</v>
      </c>
      <c r="F7" s="164">
        <v>6958</v>
      </c>
      <c r="G7" s="165">
        <v>6846</v>
      </c>
      <c r="H7" s="166">
        <v>6872</v>
      </c>
      <c r="I7" s="163">
        <v>6957.100361091527</v>
      </c>
      <c r="J7" s="164">
        <v>6933.897408651459</v>
      </c>
      <c r="K7" s="164">
        <v>6789.721681587427</v>
      </c>
      <c r="L7" s="164">
        <v>6317.569405739347</v>
      </c>
      <c r="M7" s="166">
        <v>6557.798098305006</v>
      </c>
    </row>
    <row r="8" spans="1:13" ht="17.25" customHeight="1">
      <c r="A8" s="7"/>
      <c r="B8" s="167" t="s">
        <v>58</v>
      </c>
      <c r="C8" s="168">
        <v>440</v>
      </c>
      <c r="D8" s="169">
        <v>373</v>
      </c>
      <c r="E8" s="169">
        <v>385</v>
      </c>
      <c r="F8" s="169">
        <v>364</v>
      </c>
      <c r="G8" s="170">
        <v>418</v>
      </c>
      <c r="H8" s="171">
        <v>417</v>
      </c>
      <c r="I8" s="168">
        <v>377</v>
      </c>
      <c r="J8" s="169">
        <v>372</v>
      </c>
      <c r="K8" s="169">
        <v>366</v>
      </c>
      <c r="L8" s="169">
        <v>370</v>
      </c>
      <c r="M8" s="171">
        <v>356</v>
      </c>
    </row>
    <row r="9" spans="1:13" ht="17.25" customHeight="1">
      <c r="A9" s="7"/>
      <c r="B9" s="167" t="s">
        <v>59</v>
      </c>
      <c r="C9" s="168">
        <v>357</v>
      </c>
      <c r="D9" s="169">
        <v>265</v>
      </c>
      <c r="E9" s="169">
        <v>258</v>
      </c>
      <c r="F9" s="169">
        <v>246</v>
      </c>
      <c r="G9" s="170">
        <v>282</v>
      </c>
      <c r="H9" s="171">
        <v>296</v>
      </c>
      <c r="I9" s="168">
        <v>247</v>
      </c>
      <c r="J9" s="169">
        <v>244</v>
      </c>
      <c r="K9" s="169">
        <v>240</v>
      </c>
      <c r="L9" s="169">
        <v>242</v>
      </c>
      <c r="M9" s="171">
        <v>232</v>
      </c>
    </row>
    <row r="10" spans="1:13" ht="17.25" customHeight="1">
      <c r="A10" s="7"/>
      <c r="B10" s="167" t="s">
        <v>60</v>
      </c>
      <c r="C10" s="172">
        <f>C9/C8</f>
        <v>0.8113636363636364</v>
      </c>
      <c r="D10" s="173">
        <f aca="true" t="shared" si="0" ref="D10:I10">D9/D8</f>
        <v>0.710455764075067</v>
      </c>
      <c r="E10" s="173">
        <f t="shared" si="0"/>
        <v>0.6701298701298701</v>
      </c>
      <c r="F10" s="173">
        <f t="shared" si="0"/>
        <v>0.6758241758241759</v>
      </c>
      <c r="G10" s="173">
        <f t="shared" si="0"/>
        <v>0.6746411483253588</v>
      </c>
      <c r="H10" s="174">
        <f t="shared" si="0"/>
        <v>0.709832134292566</v>
      </c>
      <c r="I10" s="172">
        <f t="shared" si="0"/>
        <v>0.6551724137931034</v>
      </c>
      <c r="J10" s="175">
        <f>J9/J8</f>
        <v>0.6559139784946236</v>
      </c>
      <c r="K10" s="175">
        <f>K9/K8</f>
        <v>0.6557377049180327</v>
      </c>
      <c r="L10" s="175">
        <f>L9/L8</f>
        <v>0.654054054054054</v>
      </c>
      <c r="M10" s="176">
        <f>M9/M8</f>
        <v>0.651685393258427</v>
      </c>
    </row>
    <row r="11" spans="1:13" ht="17.25" customHeight="1" thickBot="1">
      <c r="A11" s="7"/>
      <c r="B11" s="177" t="s">
        <v>61</v>
      </c>
      <c r="C11" s="155">
        <f>C8/C7</f>
        <v>0.059219380888290714</v>
      </c>
      <c r="D11" s="102">
        <f aca="true" t="shared" si="1" ref="D11:M11">D8/D7</f>
        <v>0.050679347826086955</v>
      </c>
      <c r="E11" s="102">
        <f t="shared" si="1"/>
        <v>0.053001101321585906</v>
      </c>
      <c r="F11" s="102">
        <f t="shared" si="1"/>
        <v>0.052313883299798795</v>
      </c>
      <c r="G11" s="102">
        <f t="shared" si="1"/>
        <v>0.06105755185509787</v>
      </c>
      <c r="H11" s="103">
        <f t="shared" si="1"/>
        <v>0.06068102444703143</v>
      </c>
      <c r="I11" s="155">
        <f t="shared" si="1"/>
        <v>0.05418924270640405</v>
      </c>
      <c r="J11" s="101">
        <f t="shared" si="1"/>
        <v>0.05364948139207449</v>
      </c>
      <c r="K11" s="101">
        <f t="shared" si="1"/>
        <v>0.053905007769689574</v>
      </c>
      <c r="L11" s="101">
        <f t="shared" si="1"/>
        <v>0.05856682787906765</v>
      </c>
      <c r="M11" s="178">
        <f t="shared" si="1"/>
        <v>0.05428651426337986</v>
      </c>
    </row>
    <row r="12" spans="1:13" ht="17.25" customHeight="1" thickBot="1">
      <c r="A12" s="7"/>
      <c r="B12" s="179" t="s">
        <v>62</v>
      </c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2"/>
    </row>
    <row r="13" spans="1:13" ht="17.25" customHeight="1">
      <c r="A13" s="7"/>
      <c r="B13" s="162" t="s">
        <v>63</v>
      </c>
      <c r="C13" s="163">
        <v>22742</v>
      </c>
      <c r="D13" s="164">
        <v>22387</v>
      </c>
      <c r="E13" s="164">
        <v>22054</v>
      </c>
      <c r="F13" s="164">
        <v>22054</v>
      </c>
      <c r="G13" s="165">
        <v>21068</v>
      </c>
      <c r="H13" s="166">
        <v>20676</v>
      </c>
      <c r="I13" s="163">
        <v>20723.468228856284</v>
      </c>
      <c r="J13" s="164">
        <v>20839.85674187103</v>
      </c>
      <c r="K13" s="164">
        <v>20751.515321518367</v>
      </c>
      <c r="L13" s="164">
        <v>20112.50851028</v>
      </c>
      <c r="M13" s="166">
        <v>19737.628829337384</v>
      </c>
    </row>
    <row r="14" spans="1:13" ht="17.25" customHeight="1">
      <c r="A14" s="7"/>
      <c r="B14" s="167" t="s">
        <v>64</v>
      </c>
      <c r="C14" s="168">
        <v>915</v>
      </c>
      <c r="D14" s="169">
        <v>900</v>
      </c>
      <c r="E14" s="169">
        <v>997</v>
      </c>
      <c r="F14" s="169">
        <v>959</v>
      </c>
      <c r="G14" s="170">
        <v>983</v>
      </c>
      <c r="H14" s="171">
        <v>1006</v>
      </c>
      <c r="I14" s="168">
        <v>989</v>
      </c>
      <c r="J14" s="169">
        <v>1083</v>
      </c>
      <c r="K14" s="169">
        <v>1079</v>
      </c>
      <c r="L14" s="169">
        <v>1025</v>
      </c>
      <c r="M14" s="171">
        <v>1006</v>
      </c>
    </row>
    <row r="15" spans="1:13" ht="17.25" customHeight="1" thickBot="1">
      <c r="A15" s="7"/>
      <c r="B15" s="177" t="s">
        <v>65</v>
      </c>
      <c r="C15" s="155">
        <f>C14/C13</f>
        <v>0.04023392841438748</v>
      </c>
      <c r="D15" s="102">
        <f aca="true" t="shared" si="2" ref="D15:I15">D14/D13</f>
        <v>0.04020190289007013</v>
      </c>
      <c r="E15" s="102">
        <f t="shared" si="2"/>
        <v>0.04520721864514374</v>
      </c>
      <c r="F15" s="102">
        <f t="shared" si="2"/>
        <v>0.04348417520631178</v>
      </c>
      <c r="G15" s="102">
        <f t="shared" si="2"/>
        <v>0.04665843933928232</v>
      </c>
      <c r="H15" s="103">
        <f t="shared" si="2"/>
        <v>0.04865544592764558</v>
      </c>
      <c r="I15" s="155">
        <f t="shared" si="2"/>
        <v>0.04772367197797867</v>
      </c>
      <c r="J15" s="101">
        <f>J14/J13</f>
        <v>0.05196772767751602</v>
      </c>
      <c r="K15" s="101">
        <f>K14/K13</f>
        <v>0.0519962028450581</v>
      </c>
      <c r="L15" s="101">
        <f>L14/L13</f>
        <v>0.05096330969735064</v>
      </c>
      <c r="M15" s="178">
        <f>M14/M13</f>
        <v>0.05096863502188843</v>
      </c>
    </row>
    <row r="16" spans="1:13" ht="17.25" customHeight="1" thickBot="1">
      <c r="A16" s="7"/>
      <c r="B16" s="179" t="s">
        <v>66</v>
      </c>
      <c r="C16" s="180"/>
      <c r="D16" s="181"/>
      <c r="E16" s="181"/>
      <c r="F16" s="181"/>
      <c r="G16" s="181"/>
      <c r="H16" s="181"/>
      <c r="I16" s="181"/>
      <c r="J16" s="181"/>
      <c r="K16" s="181"/>
      <c r="L16" s="181"/>
      <c r="M16" s="182"/>
    </row>
    <row r="17" spans="1:13" ht="17.25" customHeight="1">
      <c r="A17" s="7"/>
      <c r="B17" s="162" t="s">
        <v>67</v>
      </c>
      <c r="C17" s="163">
        <v>7715</v>
      </c>
      <c r="D17" s="164">
        <v>7597</v>
      </c>
      <c r="E17" s="164">
        <v>7430</v>
      </c>
      <c r="F17" s="164">
        <v>7360</v>
      </c>
      <c r="G17" s="165">
        <v>7264</v>
      </c>
      <c r="H17" s="183">
        <v>6958</v>
      </c>
      <c r="I17" s="163">
        <v>6866.427368835701</v>
      </c>
      <c r="J17" s="164">
        <v>6927.185897582129</v>
      </c>
      <c r="K17" s="164">
        <v>7006.214080014114</v>
      </c>
      <c r="L17" s="164">
        <v>6983.329802529881</v>
      </c>
      <c r="M17" s="166">
        <v>6839.882514833205</v>
      </c>
    </row>
    <row r="18" spans="1:13" ht="17.25" customHeight="1">
      <c r="A18" s="7"/>
      <c r="B18" s="167" t="s">
        <v>68</v>
      </c>
      <c r="C18" s="168">
        <v>277</v>
      </c>
      <c r="D18" s="169">
        <v>257</v>
      </c>
      <c r="E18" s="169">
        <v>205</v>
      </c>
      <c r="F18" s="169">
        <v>308</v>
      </c>
      <c r="G18" s="170">
        <v>292</v>
      </c>
      <c r="H18" s="184">
        <v>242</v>
      </c>
      <c r="I18" s="168">
        <v>205</v>
      </c>
      <c r="J18" s="169">
        <v>220</v>
      </c>
      <c r="K18" s="169">
        <v>214</v>
      </c>
      <c r="L18" s="169">
        <v>217</v>
      </c>
      <c r="M18" s="171">
        <v>215</v>
      </c>
    </row>
    <row r="19" spans="1:13" ht="17.25" customHeight="1" thickBot="1">
      <c r="A19" s="7"/>
      <c r="B19" s="177" t="s">
        <v>69</v>
      </c>
      <c r="C19" s="155">
        <f aca="true" t="shared" si="3" ref="C19:H19">C18/C17</f>
        <v>0.03590408295528192</v>
      </c>
      <c r="D19" s="102">
        <f t="shared" si="3"/>
        <v>0.03382914308279584</v>
      </c>
      <c r="E19" s="102">
        <f t="shared" si="3"/>
        <v>0.02759084791386272</v>
      </c>
      <c r="F19" s="102">
        <f t="shared" si="3"/>
        <v>0.04184782608695652</v>
      </c>
      <c r="G19" s="102">
        <f t="shared" si="3"/>
        <v>0.040198237885462555</v>
      </c>
      <c r="H19" s="185">
        <f t="shared" si="3"/>
        <v>0.034780109226789306</v>
      </c>
      <c r="I19" s="155">
        <f>I18/I17</f>
        <v>0.029855409369131742</v>
      </c>
      <c r="J19" s="102">
        <f>J18/J17</f>
        <v>0.031758928265053346</v>
      </c>
      <c r="K19" s="102">
        <f>K18/K17</f>
        <v>0.03054431359876016</v>
      </c>
      <c r="L19" s="102">
        <f>L18/L17</f>
        <v>0.031074001391340058</v>
      </c>
      <c r="M19" s="103">
        <f>M18/M17</f>
        <v>0.03143328844227128</v>
      </c>
    </row>
    <row r="20" spans="1:13" ht="17.25" customHeight="1">
      <c r="A20" s="7"/>
      <c r="B20" s="186"/>
      <c r="C20" s="187"/>
      <c r="D20" s="188"/>
      <c r="E20" s="188"/>
      <c r="F20" s="188"/>
      <c r="G20" s="188"/>
      <c r="H20" s="188"/>
      <c r="I20" s="188"/>
      <c r="J20" s="188"/>
      <c r="K20" s="188"/>
      <c r="L20" s="188"/>
      <c r="M20" s="189"/>
    </row>
    <row r="21" spans="1:13" ht="17.25" customHeight="1" thickBot="1">
      <c r="A21" s="7"/>
      <c r="B21" s="179" t="s">
        <v>70</v>
      </c>
      <c r="C21" s="180"/>
      <c r="D21" s="181"/>
      <c r="E21" s="181"/>
      <c r="F21" s="181"/>
      <c r="G21" s="181"/>
      <c r="H21" s="181"/>
      <c r="I21" s="181"/>
      <c r="J21" s="181"/>
      <c r="K21" s="181"/>
      <c r="L21" s="181"/>
      <c r="M21" s="182"/>
    </row>
    <row r="22" spans="1:13" ht="17.25" customHeight="1">
      <c r="A22" s="7"/>
      <c r="B22" s="162" t="s">
        <v>71</v>
      </c>
      <c r="C22" s="163">
        <v>99.1</v>
      </c>
      <c r="D22" s="164">
        <v>98.503</v>
      </c>
      <c r="E22" s="164">
        <v>90.4</v>
      </c>
      <c r="F22" s="164">
        <v>83.3</v>
      </c>
      <c r="G22" s="165">
        <v>79.9</v>
      </c>
      <c r="H22" s="166">
        <v>80.2</v>
      </c>
      <c r="I22" s="163">
        <v>70.6</v>
      </c>
      <c r="J22" s="164">
        <v>70</v>
      </c>
      <c r="K22" s="164">
        <v>70</v>
      </c>
      <c r="L22" s="164">
        <v>70</v>
      </c>
      <c r="M22" s="166">
        <v>69</v>
      </c>
    </row>
    <row r="23" spans="1:13" ht="17.25" customHeight="1" thickBot="1">
      <c r="A23" s="7"/>
      <c r="B23" s="177" t="s">
        <v>72</v>
      </c>
      <c r="C23" s="190">
        <f>C14/C22</f>
        <v>9.233097880928355</v>
      </c>
      <c r="D23" s="191">
        <f aca="true" t="shared" si="4" ref="D23:I23">D14/D22</f>
        <v>9.136777560074313</v>
      </c>
      <c r="E23" s="191">
        <f t="shared" si="4"/>
        <v>11.028761061946902</v>
      </c>
      <c r="F23" s="191">
        <f t="shared" si="4"/>
        <v>11.512605042016807</v>
      </c>
      <c r="G23" s="191">
        <f t="shared" si="4"/>
        <v>12.302878598247808</v>
      </c>
      <c r="H23" s="192">
        <f t="shared" si="4"/>
        <v>12.54364089775561</v>
      </c>
      <c r="I23" s="190">
        <f t="shared" si="4"/>
        <v>14.008498583569406</v>
      </c>
      <c r="J23" s="193">
        <f>J14/J22</f>
        <v>15.471428571428572</v>
      </c>
      <c r="K23" s="193">
        <f>K14/K22</f>
        <v>15.414285714285715</v>
      </c>
      <c r="L23" s="193">
        <f>L14/L22</f>
        <v>14.642857142857142</v>
      </c>
      <c r="M23" s="194">
        <f>M14/M22</f>
        <v>14.579710144927537</v>
      </c>
    </row>
    <row r="24" spans="1:13" ht="17.25" customHeight="1" thickBot="1">
      <c r="A24" s="7"/>
      <c r="B24" s="62"/>
      <c r="C24" s="78"/>
      <c r="D24" s="63"/>
      <c r="E24" s="63"/>
      <c r="F24" s="63"/>
      <c r="G24" s="63"/>
      <c r="H24" s="63"/>
      <c r="I24" s="63"/>
      <c r="J24" s="63"/>
      <c r="K24" s="63"/>
      <c r="L24" s="63"/>
      <c r="M24" s="64"/>
    </row>
    <row r="25" spans="1:13" ht="17.25" customHeight="1" thickBot="1">
      <c r="A25" s="7"/>
      <c r="B25" s="62"/>
      <c r="C25" s="324" t="s">
        <v>15</v>
      </c>
      <c r="D25" s="345"/>
      <c r="E25" s="345"/>
      <c r="F25" s="345"/>
      <c r="G25" s="345"/>
      <c r="H25" s="346"/>
      <c r="I25" s="324" t="s">
        <v>17</v>
      </c>
      <c r="J25" s="345"/>
      <c r="K25" s="345"/>
      <c r="L25" s="345"/>
      <c r="M25" s="346"/>
    </row>
    <row r="26" spans="1:13" ht="17.25" customHeight="1">
      <c r="A26" s="7"/>
      <c r="B26" s="65" t="s">
        <v>12</v>
      </c>
      <c r="C26" s="79">
        <v>1290</v>
      </c>
      <c r="D26" s="66">
        <v>1290</v>
      </c>
      <c r="E26" s="66">
        <v>1290</v>
      </c>
      <c r="F26" s="66">
        <v>1290</v>
      </c>
      <c r="G26" s="66">
        <v>1290</v>
      </c>
      <c r="H26" s="96">
        <v>1290</v>
      </c>
      <c r="I26" s="79">
        <v>1290</v>
      </c>
      <c r="J26" s="66">
        <v>1290</v>
      </c>
      <c r="K26" s="66">
        <v>1290</v>
      </c>
      <c r="L26" s="66">
        <v>1290</v>
      </c>
      <c r="M26" s="156">
        <v>1290</v>
      </c>
    </row>
    <row r="27" spans="1:13" ht="17.25" customHeight="1" thickBot="1">
      <c r="A27" s="7"/>
      <c r="B27" s="67" t="s">
        <v>13</v>
      </c>
      <c r="C27" s="46">
        <f>C14/C26</f>
        <v>0.7093023255813954</v>
      </c>
      <c r="D27" s="69">
        <f aca="true" t="shared" si="5" ref="D27:I27">D14/D26</f>
        <v>0.6976744186046512</v>
      </c>
      <c r="E27" s="69">
        <f t="shared" si="5"/>
        <v>0.7728682170542636</v>
      </c>
      <c r="F27" s="69">
        <f t="shared" si="5"/>
        <v>0.7434108527131783</v>
      </c>
      <c r="G27" s="69">
        <f t="shared" si="5"/>
        <v>0.762015503875969</v>
      </c>
      <c r="H27" s="95">
        <f t="shared" si="5"/>
        <v>0.7798449612403101</v>
      </c>
      <c r="I27" s="46">
        <f t="shared" si="5"/>
        <v>0.7666666666666667</v>
      </c>
      <c r="J27" s="69">
        <f>J14/J26</f>
        <v>0.8395348837209302</v>
      </c>
      <c r="K27" s="69">
        <f>K14/K26</f>
        <v>0.8364341085271317</v>
      </c>
      <c r="L27" s="69">
        <f>L14/L26</f>
        <v>0.7945736434108527</v>
      </c>
      <c r="M27" s="157">
        <f>M14/M26</f>
        <v>0.7798449612403101</v>
      </c>
    </row>
    <row r="29" ht="12.75">
      <c r="B29" s="49"/>
    </row>
    <row r="30" ht="12.75">
      <c r="B30" s="49"/>
    </row>
    <row r="31" ht="12.75">
      <c r="B31" s="49"/>
    </row>
    <row r="32" ht="12.75">
      <c r="B32" s="49"/>
    </row>
    <row r="33" ht="12.75">
      <c r="B33" s="49"/>
    </row>
    <row r="34" ht="12.75">
      <c r="B34" s="49"/>
    </row>
    <row r="35" ht="12.75">
      <c r="B35" s="49"/>
    </row>
    <row r="36" ht="12.75">
      <c r="B36" s="49"/>
    </row>
    <row r="37" ht="12.75">
      <c r="B37" s="49"/>
    </row>
  </sheetData>
  <mergeCells count="4">
    <mergeCell ref="C5:H5"/>
    <mergeCell ref="I5:M5"/>
    <mergeCell ref="C25:H25"/>
    <mergeCell ref="I25:M25"/>
  </mergeCells>
  <printOptions/>
  <pageMargins left="0.4724409448818898" right="0.35433070866141736" top="1.1811023622047245" bottom="0.984251968503937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tesarkovak</dc:creator>
  <cp:keywords/>
  <dc:description/>
  <cp:lastModifiedBy>Zelenková Václava</cp:lastModifiedBy>
  <cp:lastPrinted>2008-04-07T07:09:27Z</cp:lastPrinted>
  <dcterms:created xsi:type="dcterms:W3CDTF">2007-03-27T13:21:50Z</dcterms:created>
  <dcterms:modified xsi:type="dcterms:W3CDTF">2008-04-07T07:09:40Z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1257194463</vt:i4>
  </property>
  <property fmtid="{D5CDD505-2E9C-101B-9397-08002B2CF9AE}" pid="3" name="_EmailSubject">
    <vt:lpwstr>Prosba o vyvěšení dokumentů na stránky kraje</vt:lpwstr>
  </property>
  <property fmtid="{D5CDD505-2E9C-101B-9397-08002B2CF9AE}" pid="4" name="_AuthorEmail">
    <vt:lpwstr>Vaclava.Zelenkova@plzensky-kraj.cz</vt:lpwstr>
  </property>
  <property fmtid="{D5CDD505-2E9C-101B-9397-08002B2CF9AE}" pid="5" name="_AuthorEmailDisplayName">
    <vt:lpwstr>Zelenková Václava</vt:lpwstr>
  </property>
  <property fmtid="{D5CDD505-2E9C-101B-9397-08002B2CF9AE}" pid="6" name="_PreviousAdHocReviewCycleID">
    <vt:i4>-1960048755</vt:i4>
  </property>
</Properties>
</file>