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065" windowHeight="4245" activeTab="1"/>
  </bookViews>
  <sheets>
    <sheet name="GrafNp" sheetId="1" r:id="rId1"/>
    <sheet name="NP" sheetId="2" r:id="rId2"/>
    <sheet name="GrafNO" sheetId="3" r:id="rId3"/>
    <sheet name="NO" sheetId="4" r:id="rId4"/>
    <sheet name="ONIV" sheetId="5" r:id="rId5"/>
  </sheets>
  <definedNames/>
  <calcPr fullCalcOnLoad="1"/>
</workbook>
</file>

<file path=xl/sharedStrings.xml><?xml version="1.0" encoding="utf-8"?>
<sst xmlns="http://schemas.openxmlformats.org/spreadsheetml/2006/main" count="17" uniqueCount="16">
  <si>
    <t>Normativy počtu dětí na 1 úvazek pedagoga MŠ</t>
  </si>
  <si>
    <t>Dětí</t>
  </si>
  <si>
    <t>12 a méně</t>
  </si>
  <si>
    <t>Normativy počtu dětí na 1 úvazek nepedagoga MŠ</t>
  </si>
  <si>
    <t>úvazků neped.</t>
  </si>
  <si>
    <t>107 a více</t>
  </si>
  <si>
    <r>
      <t>N</t>
    </r>
    <r>
      <rPr>
        <b/>
        <vertAlign val="subscript"/>
        <sz val="10"/>
        <rFont val="Arial CE"/>
        <family val="2"/>
      </rPr>
      <t>O</t>
    </r>
  </si>
  <si>
    <t>Minimální normativ ONIV</t>
  </si>
  <si>
    <t>Kč/dítě</t>
  </si>
  <si>
    <t>???</t>
  </si>
  <si>
    <t>Počet pedagogů</t>
  </si>
  <si>
    <t>Ž</t>
  </si>
  <si>
    <t>úvazků ped.   MŠMT</t>
  </si>
  <si>
    <t>Plzeňský kraj:</t>
  </si>
  <si>
    <t xml:space="preserve">Np  Plzeňský kraj </t>
  </si>
  <si>
    <t>Np MŠMT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</si>
</sst>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</numFmts>
  <fonts count="9">
    <font>
      <sz val="10"/>
      <name val="Arial CE"/>
      <family val="0"/>
    </font>
    <font>
      <b/>
      <sz val="10"/>
      <name val="Arial CE"/>
      <family val="2"/>
    </font>
    <font>
      <b/>
      <vertAlign val="subscript"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8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166" fontId="0" fillId="2" borderId="0" xfId="0" applyNumberFormat="1" applyFill="1" applyAlignment="1">
      <alignment/>
    </xf>
    <xf numFmtId="0" fontId="4" fillId="3" borderId="0" xfId="0" applyFont="1" applyFill="1" applyAlignment="1">
      <alignment/>
    </xf>
    <xf numFmtId="166" fontId="0" fillId="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5" borderId="0" xfId="0" applyFill="1" applyAlignment="1">
      <alignment/>
    </xf>
    <xf numFmtId="0" fontId="6" fillId="0" borderId="0" xfId="0" applyFont="1" applyFill="1" applyAlignment="1">
      <alignment/>
    </xf>
    <xf numFmtId="0" fontId="0" fillId="6" borderId="0" xfId="0" applyFill="1" applyAlignment="1">
      <alignment/>
    </xf>
    <xf numFmtId="2" fontId="0" fillId="6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6" borderId="0" xfId="0" applyFont="1" applyFill="1" applyAlignment="1">
      <alignment/>
    </xf>
    <xf numFmtId="166" fontId="5" fillId="4" borderId="0" xfId="0" applyNumberFormat="1" applyFont="1" applyFill="1" applyAlignment="1">
      <alignment/>
    </xf>
    <xf numFmtId="166" fontId="5" fillId="2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165" fontId="5" fillId="7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5" fontId="5" fillId="3" borderId="0" xfId="0" applyNumberFormat="1" applyFont="1" applyFill="1" applyAlignment="1">
      <alignment/>
    </xf>
    <xf numFmtId="165" fontId="7" fillId="7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Np MŠ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NP!$F$4:$EM$4</c:f>
              <c:numCache>
                <c:ptCount val="13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61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70</c:v>
                </c:pt>
                <c:pt idx="58">
                  <c:v>71</c:v>
                </c:pt>
                <c:pt idx="59">
                  <c:v>72</c:v>
                </c:pt>
                <c:pt idx="60">
                  <c:v>73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83</c:v>
                </c:pt>
                <c:pt idx="71">
                  <c:v>84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89</c:v>
                </c:pt>
                <c:pt idx="77">
                  <c:v>90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94</c:v>
                </c:pt>
                <c:pt idx="82">
                  <c:v>95</c:v>
                </c:pt>
                <c:pt idx="83">
                  <c:v>96</c:v>
                </c:pt>
                <c:pt idx="84">
                  <c:v>97</c:v>
                </c:pt>
                <c:pt idx="85">
                  <c:v>98</c:v>
                </c:pt>
                <c:pt idx="86">
                  <c:v>99</c:v>
                </c:pt>
                <c:pt idx="87">
                  <c:v>100</c:v>
                </c:pt>
                <c:pt idx="88">
                  <c:v>101</c:v>
                </c:pt>
                <c:pt idx="89">
                  <c:v>102</c:v>
                </c:pt>
                <c:pt idx="90">
                  <c:v>103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  <c:pt idx="94">
                  <c:v>107</c:v>
                </c:pt>
                <c:pt idx="95">
                  <c:v>108</c:v>
                </c:pt>
                <c:pt idx="96">
                  <c:v>109</c:v>
                </c:pt>
                <c:pt idx="97">
                  <c:v>110</c:v>
                </c:pt>
                <c:pt idx="98">
                  <c:v>111</c:v>
                </c:pt>
                <c:pt idx="99">
                  <c:v>112</c:v>
                </c:pt>
                <c:pt idx="100">
                  <c:v>113</c:v>
                </c:pt>
                <c:pt idx="101">
                  <c:v>114</c:v>
                </c:pt>
                <c:pt idx="102">
                  <c:v>115</c:v>
                </c:pt>
                <c:pt idx="103">
                  <c:v>116</c:v>
                </c:pt>
                <c:pt idx="104">
                  <c:v>117</c:v>
                </c:pt>
                <c:pt idx="105">
                  <c:v>118</c:v>
                </c:pt>
                <c:pt idx="106">
                  <c:v>119</c:v>
                </c:pt>
                <c:pt idx="107">
                  <c:v>120</c:v>
                </c:pt>
                <c:pt idx="108">
                  <c:v>121</c:v>
                </c:pt>
                <c:pt idx="109">
                  <c:v>122</c:v>
                </c:pt>
                <c:pt idx="110">
                  <c:v>123</c:v>
                </c:pt>
                <c:pt idx="111">
                  <c:v>124</c:v>
                </c:pt>
                <c:pt idx="112">
                  <c:v>125</c:v>
                </c:pt>
                <c:pt idx="113">
                  <c:v>126</c:v>
                </c:pt>
                <c:pt idx="114">
                  <c:v>127</c:v>
                </c:pt>
                <c:pt idx="115">
                  <c:v>128</c:v>
                </c:pt>
                <c:pt idx="116">
                  <c:v>129</c:v>
                </c:pt>
                <c:pt idx="117">
                  <c:v>130</c:v>
                </c:pt>
                <c:pt idx="118">
                  <c:v>131</c:v>
                </c:pt>
                <c:pt idx="119">
                  <c:v>132</c:v>
                </c:pt>
                <c:pt idx="120">
                  <c:v>133</c:v>
                </c:pt>
                <c:pt idx="121">
                  <c:v>134</c:v>
                </c:pt>
                <c:pt idx="122">
                  <c:v>135</c:v>
                </c:pt>
                <c:pt idx="123">
                  <c:v>136</c:v>
                </c:pt>
                <c:pt idx="124">
                  <c:v>137</c:v>
                </c:pt>
                <c:pt idx="125">
                  <c:v>138</c:v>
                </c:pt>
                <c:pt idx="126">
                  <c:v>139</c:v>
                </c:pt>
                <c:pt idx="127">
                  <c:v>140</c:v>
                </c:pt>
                <c:pt idx="128">
                  <c:v>141</c:v>
                </c:pt>
                <c:pt idx="129">
                  <c:v>142</c:v>
                </c:pt>
                <c:pt idx="130">
                  <c:v>143</c:v>
                </c:pt>
                <c:pt idx="131">
                  <c:v>144</c:v>
                </c:pt>
                <c:pt idx="132">
                  <c:v>145</c:v>
                </c:pt>
                <c:pt idx="133">
                  <c:v>146</c:v>
                </c:pt>
                <c:pt idx="134">
                  <c:v>147</c:v>
                </c:pt>
                <c:pt idx="135">
                  <c:v>148</c:v>
                </c:pt>
                <c:pt idx="136">
                  <c:v>149</c:v>
                </c:pt>
                <c:pt idx="137">
                  <c:v>150</c:v>
                </c:pt>
              </c:numCache>
            </c:numRef>
          </c:cat>
          <c:val>
            <c:numRef>
              <c:f>NP!$F$5:$EM$5</c:f>
              <c:numCache>
                <c:ptCount val="138"/>
                <c:pt idx="0">
                  <c:v>9.999996462499373</c:v>
                </c:pt>
                <c:pt idx="1">
                  <c:v>10.377486762217526</c:v>
                </c:pt>
                <c:pt idx="2">
                  <c:v>10.741719310706271</c:v>
                </c:pt>
                <c:pt idx="3">
                  <c:v>11.094</c:v>
                </c:pt>
                <c:pt idx="4">
                  <c:v>11.435433452650582</c:v>
                </c:pt>
                <c:pt idx="5">
                  <c:v>11.766963945725335</c:v>
                </c:pt>
                <c:pt idx="6">
                  <c:v>12.258646993079463</c:v>
                </c:pt>
                <c:pt idx="7">
                  <c:v>12.480709571284912</c:v>
                </c:pt>
                <c:pt idx="8">
                  <c:v>12.69566727055869</c:v>
                </c:pt>
                <c:pt idx="9">
                  <c:v>12.90407019933269</c:v>
                </c:pt>
                <c:pt idx="10">
                  <c:v>13.106403110225916</c:v>
                </c:pt>
                <c:pt idx="11">
                  <c:v>13.303095637933328</c:v>
                </c:pt>
                <c:pt idx="12">
                  <c:v>13.329975824868201</c:v>
                </c:pt>
                <c:pt idx="13">
                  <c:v>13.369196538021482</c:v>
                </c:pt>
                <c:pt idx="14">
                  <c:v>13.40693686600433</c:v>
                </c:pt>
                <c:pt idx="15">
                  <c:v>13.443304510175205</c:v>
                </c:pt>
                <c:pt idx="16">
                  <c:v>13.478395829986475</c:v>
                </c:pt>
                <c:pt idx="17">
                  <c:v>13.512297381662156</c:v>
                </c:pt>
                <c:pt idx="18">
                  <c:v>13.545087204485146</c:v>
                </c:pt>
                <c:pt idx="19">
                  <c:v>13.576835902799727</c:v>
                </c:pt>
                <c:pt idx="20">
                  <c:v>13.60760756146648</c:v>
                </c:pt>
                <c:pt idx="21">
                  <c:v>13.637460524616163</c:v>
                </c:pt>
                <c:pt idx="22">
                  <c:v>13.666448061489413</c:v>
                </c:pt>
                <c:pt idx="23">
                  <c:v>13.69461893845611</c:v>
                </c:pt>
                <c:pt idx="24">
                  <c:v>13.722017912644224</c:v>
                </c:pt>
                <c:pt idx="25">
                  <c:v>13.748686159726386</c:v>
                </c:pt>
                <c:pt idx="26">
                  <c:v>13.774661646129648</c:v>
                </c:pt>
                <c:pt idx="27">
                  <c:v>13.799979454113936</c:v>
                </c:pt>
                <c:pt idx="28">
                  <c:v>13.82467206670431</c:v>
                </c:pt>
                <c:pt idx="29">
                  <c:v>13.848769618283368</c:v>
                </c:pt>
                <c:pt idx="30">
                  <c:v>13.872300115693562</c:v>
                </c:pt>
                <c:pt idx="31">
                  <c:v>13.895289633918262</c:v>
                </c:pt>
                <c:pt idx="32">
                  <c:v>13.91776248977032</c:v>
                </c:pt>
                <c:pt idx="33">
                  <c:v>13.939741396489095</c:v>
                </c:pt>
                <c:pt idx="34">
                  <c:v>13.96124760171006</c:v>
                </c:pt>
                <c:pt idx="35">
                  <c:v>13.982301010907891</c:v>
                </c:pt>
                <c:pt idx="36">
                  <c:v>14.002920298110627</c:v>
                </c:pt>
                <c:pt idx="37">
                  <c:v>14.023123005428147</c:v>
                </c:pt>
                <c:pt idx="38">
                  <c:v>14.042925632724327</c:v>
                </c:pt>
                <c:pt idx="39">
                  <c:v>14.062343718581428</c:v>
                </c:pt>
                <c:pt idx="40">
                  <c:v>14.081391913552123</c:v>
                </c:pt>
                <c:pt idx="41">
                  <c:v>14.100084046564275</c:v>
                </c:pt>
                <c:pt idx="42">
                  <c:v>14.118433185232472</c:v>
                </c:pt>
                <c:pt idx="43">
                  <c:v>14.13645169073515</c:v>
                </c:pt>
                <c:pt idx="44">
                  <c:v>14.15415126783455</c:v>
                </c:pt>
                <c:pt idx="45">
                  <c:v>14.171543010546419</c:v>
                </c:pt>
                <c:pt idx="46">
                  <c:v>14.18863744390572</c:v>
                </c:pt>
                <c:pt idx="47">
                  <c:v>14.205444562222102</c:v>
                </c:pt>
                <c:pt idx="48">
                  <c:v>14.22197386417331</c:v>
                </c:pt>
                <c:pt idx="49">
                  <c:v>14.238234385045093</c:v>
                </c:pt>
                <c:pt idx="50">
                  <c:v>14.254234726391534</c:v>
                </c:pt>
                <c:pt idx="51">
                  <c:v>14.269983083359673</c:v>
                </c:pt>
                <c:pt idx="52">
                  <c:v>14.285487269895636</c:v>
                </c:pt>
                <c:pt idx="53">
                  <c:v>14.300754742026426</c:v>
                </c:pt>
                <c:pt idx="54">
                  <c:v>14.315792619390965</c:v>
                </c:pt>
                <c:pt idx="55">
                  <c:v>14.330607705176106</c:v>
                </c:pt>
                <c:pt idx="56">
                  <c:v>14.345206504597261</c:v>
                </c:pt>
                <c:pt idx="57">
                  <c:v>14.359595242049359</c:v>
                </c:pt>
                <c:pt idx="58">
                  <c:v>14.373779877041315</c:v>
                </c:pt>
                <c:pt idx="59">
                  <c:v>14.387766119016057</c:v>
                </c:pt>
                <c:pt idx="60">
                  <c:v>14.401559441148391</c:v>
                </c:pt>
                <c:pt idx="61">
                  <c:v>14.41516509320417</c:v>
                </c:pt>
                <c:pt idx="62">
                  <c:v>14.42858811353631</c:v>
                </c:pt>
                <c:pt idx="63">
                  <c:v>14.441833340286331</c:v>
                </c:pt>
                <c:pt idx="64">
                  <c:v>14.454905421853685</c:v>
                </c:pt>
                <c:pt idx="65">
                  <c:v>14.467808826689591</c:v>
                </c:pt>
                <c:pt idx="66">
                  <c:v>14.480547852467023</c:v>
                </c:pt>
                <c:pt idx="67">
                  <c:v>14.493126634673882</c:v>
                </c:pt>
                <c:pt idx="68">
                  <c:v>14.50554915467244</c:v>
                </c:pt>
                <c:pt idx="69">
                  <c:v>14.517819247264253</c:v>
                </c:pt>
                <c:pt idx="70">
                  <c:v>14.529940607796599</c:v>
                </c:pt>
                <c:pt idx="71">
                  <c:v>14.541916798843314</c:v>
                </c:pt>
                <c:pt idx="72">
                  <c:v>14.553751256490317</c:v>
                </c:pt>
                <c:pt idx="73">
                  <c:v>14.565447296253508</c:v>
                </c:pt>
                <c:pt idx="74">
                  <c:v>14.577008118654584</c:v>
                </c:pt>
                <c:pt idx="75">
                  <c:v>14.588436814478207</c:v>
                </c:pt>
                <c:pt idx="76">
                  <c:v>14.59973636973214</c:v>
                </c:pt>
                <c:pt idx="77">
                  <c:v>14.610909670330265</c:v>
                </c:pt>
                <c:pt idx="78">
                  <c:v>14.62195950651685</c:v>
                </c:pt>
                <c:pt idx="79">
                  <c:v>14.632888577049041</c:v>
                </c:pt>
                <c:pt idx="80">
                  <c:v>14.643699493153257</c:v>
                </c:pt>
                <c:pt idx="81">
                  <c:v>14.654394782270003</c:v>
                </c:pt>
                <c:pt idx="82">
                  <c:v>14.664976891600542</c:v>
                </c:pt>
                <c:pt idx="83">
                  <c:v>14.675448191467837</c:v>
                </c:pt>
                <c:pt idx="84">
                  <c:v>14.685810978503383</c:v>
                </c:pt>
                <c:pt idx="85">
                  <c:v>14.696067478670573</c:v>
                </c:pt>
                <c:pt idx="86">
                  <c:v>14.706219850134591</c:v>
                </c:pt>
                <c:pt idx="87">
                  <c:v>14.716270185988092</c:v>
                </c:pt>
                <c:pt idx="88">
                  <c:v>14.72622051684126</c:v>
                </c:pt>
                <c:pt idx="89">
                  <c:v>14.73607281328427</c:v>
                </c:pt>
                <c:pt idx="90">
                  <c:v>14.745828988229636</c:v>
                </c:pt>
                <c:pt idx="91">
                  <c:v>14.755490899141373</c:v>
                </c:pt>
                <c:pt idx="92">
                  <c:v>14.765060350157523</c:v>
                </c:pt>
                <c:pt idx="93">
                  <c:v>14.774539094112068</c:v>
                </c:pt>
                <c:pt idx="94">
                  <c:v>14.783928834461907</c:v>
                </c:pt>
                <c:pt idx="95">
                  <c:v>14.79323122712422</c:v>
                </c:pt>
                <c:pt idx="96">
                  <c:v>14.802447882229144</c:v>
                </c:pt>
                <c:pt idx="97">
                  <c:v>14.811580365792416</c:v>
                </c:pt>
                <c:pt idx="98">
                  <c:v>14.820630201312333</c:v>
                </c:pt>
                <c:pt idx="99">
                  <c:v>14.829598871295094</c:v>
                </c:pt>
                <c:pt idx="100">
                  <c:v>14.838487818712341</c:v>
                </c:pt>
                <c:pt idx="101">
                  <c:v>14.847298448394497</c:v>
                </c:pt>
                <c:pt idx="102">
                  <c:v>14.85603212836325</c:v>
                </c:pt>
                <c:pt idx="103">
                  <c:v>14.864690191106366</c:v>
                </c:pt>
                <c:pt idx="104">
                  <c:v>14.873273934797757</c:v>
                </c:pt>
                <c:pt idx="105">
                  <c:v>14.881784624465666</c:v>
                </c:pt>
                <c:pt idx="106">
                  <c:v>14.890223493111531</c:v>
                </c:pt>
                <c:pt idx="107">
                  <c:v>14.898591742782045</c:v>
                </c:pt>
                <c:pt idx="108">
                  <c:v>14.906890545596742</c:v>
                </c:pt>
                <c:pt idx="109">
                  <c:v>14.915121044733258</c:v>
                </c:pt>
                <c:pt idx="110">
                  <c:v>14.923284355372417</c:v>
                </c:pt>
                <c:pt idx="111">
                  <c:v>14.931381565605037</c:v>
                </c:pt>
                <c:pt idx="112">
                  <c:v>14.939413737302303</c:v>
                </c:pt>
                <c:pt idx="113">
                  <c:v>14.947381906951478</c:v>
                </c:pt>
                <c:pt idx="114">
                  <c:v>14.955287086458592</c:v>
                </c:pt>
                <c:pt idx="115">
                  <c:v>14.963130263919616</c:v>
                </c:pt>
                <c:pt idx="116">
                  <c:v>14.970912404361673</c:v>
                </c:pt>
                <c:pt idx="117">
                  <c:v>14.978634450455584</c:v>
                </c:pt>
                <c:pt idx="118">
                  <c:v>14.986297323201152</c:v>
                </c:pt>
                <c:pt idx="119">
                  <c:v>14.993901922586371</c:v>
                </c:pt>
                <c:pt idx="120">
                  <c:v>15.001449128221754</c:v>
                </c:pt>
                <c:pt idx="121">
                  <c:v>15.008939799950912</c:v>
                </c:pt>
                <c:pt idx="122">
                  <c:v>15.01637477843843</c:v>
                </c:pt>
                <c:pt idx="123">
                  <c:v>15.023754885736054</c:v>
                </c:pt>
                <c:pt idx="124">
                  <c:v>15.031080925828125</c:v>
                </c:pt>
                <c:pt idx="125">
                  <c:v>15.038353685157205</c:v>
                </c:pt>
                <c:pt idx="126">
                  <c:v>15.045573933130692</c:v>
                </c:pt>
                <c:pt idx="127">
                  <c:v>15.052742422609304</c:v>
                </c:pt>
                <c:pt idx="128">
                  <c:v>15.059859890378169</c:v>
                </c:pt>
                <c:pt idx="129">
                  <c:v>15.066927057601262</c:v>
                </c:pt>
                <c:pt idx="130">
                  <c:v>15.073944630259907</c:v>
                </c:pt>
                <c:pt idx="131">
                  <c:v>15.080913299576</c:v>
                </c:pt>
                <c:pt idx="132">
                  <c:v>15.087833742420575</c:v>
                </c:pt>
                <c:pt idx="133">
                  <c:v>15.094706621708337</c:v>
                </c:pt>
                <c:pt idx="134">
                  <c:v>15.101532586778736</c:v>
                </c:pt>
                <c:pt idx="135">
                  <c:v>15.108312273764115</c:v>
                </c:pt>
                <c:pt idx="136">
                  <c:v>15.115046305945459</c:v>
                </c:pt>
                <c:pt idx="137">
                  <c:v>15.121735294096256</c:v>
                </c:pt>
              </c:numCache>
            </c:numRef>
          </c:val>
          <c:smooth val="0"/>
        </c:ser>
        <c:marker val="1"/>
        <c:axId val="54426781"/>
        <c:axId val="20078982"/>
      </c:lineChart>
      <c:catAx>
        <c:axId val="544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78982"/>
        <c:crosses val="autoZero"/>
        <c:auto val="1"/>
        <c:lblOffset val="100"/>
        <c:noMultiLvlLbl val="0"/>
      </c:catAx>
      <c:valAx>
        <c:axId val="20078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dětí/pedagoga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4267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NP!$A$5</c:f>
              <c:strCache>
                <c:ptCount val="1"/>
                <c:pt idx="0">
                  <c:v>Np MŠMT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NP!$B$5:$EX$5</c:f>
              <c:numCache>
                <c:ptCount val="15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9.999996462499373</c:v>
                </c:pt>
                <c:pt idx="5">
                  <c:v>10.377486762217526</c:v>
                </c:pt>
                <c:pt idx="6">
                  <c:v>10.741719310706271</c:v>
                </c:pt>
                <c:pt idx="7">
                  <c:v>11.094</c:v>
                </c:pt>
                <c:pt idx="8">
                  <c:v>11.435433452650582</c:v>
                </c:pt>
                <c:pt idx="9">
                  <c:v>11.766963945725335</c:v>
                </c:pt>
                <c:pt idx="10">
                  <c:v>12.258646993079463</c:v>
                </c:pt>
                <c:pt idx="11">
                  <c:v>12.480709571284912</c:v>
                </c:pt>
                <c:pt idx="12">
                  <c:v>12.69566727055869</c:v>
                </c:pt>
                <c:pt idx="13">
                  <c:v>12.90407019933269</c:v>
                </c:pt>
                <c:pt idx="14">
                  <c:v>13.106403110225916</c:v>
                </c:pt>
                <c:pt idx="15">
                  <c:v>13.303095637933328</c:v>
                </c:pt>
                <c:pt idx="16">
                  <c:v>13.329975824868201</c:v>
                </c:pt>
                <c:pt idx="17">
                  <c:v>13.369196538021482</c:v>
                </c:pt>
                <c:pt idx="18">
                  <c:v>13.40693686600433</c:v>
                </c:pt>
                <c:pt idx="19">
                  <c:v>13.443304510175205</c:v>
                </c:pt>
                <c:pt idx="20">
                  <c:v>13.478395829986475</c:v>
                </c:pt>
                <c:pt idx="21">
                  <c:v>13.512297381662156</c:v>
                </c:pt>
                <c:pt idx="22">
                  <c:v>13.545087204485146</c:v>
                </c:pt>
                <c:pt idx="23">
                  <c:v>13.576835902799727</c:v>
                </c:pt>
                <c:pt idx="24">
                  <c:v>13.60760756146648</c:v>
                </c:pt>
                <c:pt idx="25">
                  <c:v>13.637460524616163</c:v>
                </c:pt>
                <c:pt idx="26">
                  <c:v>13.666448061489413</c:v>
                </c:pt>
                <c:pt idx="27">
                  <c:v>13.69461893845611</c:v>
                </c:pt>
                <c:pt idx="28">
                  <c:v>13.722017912644224</c:v>
                </c:pt>
                <c:pt idx="29">
                  <c:v>13.748686159726386</c:v>
                </c:pt>
                <c:pt idx="30">
                  <c:v>13.774661646129648</c:v>
                </c:pt>
                <c:pt idx="31">
                  <c:v>13.799979454113936</c:v>
                </c:pt>
                <c:pt idx="32">
                  <c:v>13.82467206670431</c:v>
                </c:pt>
                <c:pt idx="33">
                  <c:v>13.848769618283368</c:v>
                </c:pt>
                <c:pt idx="34">
                  <c:v>13.872300115693562</c:v>
                </c:pt>
                <c:pt idx="35">
                  <c:v>13.895289633918262</c:v>
                </c:pt>
                <c:pt idx="36">
                  <c:v>13.91776248977032</c:v>
                </c:pt>
                <c:pt idx="37">
                  <c:v>13.939741396489095</c:v>
                </c:pt>
                <c:pt idx="38">
                  <c:v>13.96124760171006</c:v>
                </c:pt>
                <c:pt idx="39">
                  <c:v>13.982301010907891</c:v>
                </c:pt>
                <c:pt idx="40">
                  <c:v>14.002920298110627</c:v>
                </c:pt>
                <c:pt idx="41">
                  <c:v>14.023123005428147</c:v>
                </c:pt>
                <c:pt idx="42">
                  <c:v>14.042925632724327</c:v>
                </c:pt>
                <c:pt idx="43">
                  <c:v>14.062343718581428</c:v>
                </c:pt>
                <c:pt idx="44">
                  <c:v>14.081391913552123</c:v>
                </c:pt>
                <c:pt idx="45">
                  <c:v>14.100084046564275</c:v>
                </c:pt>
                <c:pt idx="46">
                  <c:v>14.118433185232472</c:v>
                </c:pt>
                <c:pt idx="47">
                  <c:v>14.13645169073515</c:v>
                </c:pt>
                <c:pt idx="48">
                  <c:v>14.15415126783455</c:v>
                </c:pt>
                <c:pt idx="49">
                  <c:v>14.171543010546419</c:v>
                </c:pt>
                <c:pt idx="50">
                  <c:v>14.18863744390572</c:v>
                </c:pt>
                <c:pt idx="51">
                  <c:v>14.205444562222102</c:v>
                </c:pt>
                <c:pt idx="52">
                  <c:v>14.22197386417331</c:v>
                </c:pt>
                <c:pt idx="53">
                  <c:v>14.238234385045093</c:v>
                </c:pt>
                <c:pt idx="54">
                  <c:v>14.254234726391534</c:v>
                </c:pt>
                <c:pt idx="55">
                  <c:v>14.269983083359673</c:v>
                </c:pt>
                <c:pt idx="56">
                  <c:v>14.285487269895636</c:v>
                </c:pt>
                <c:pt idx="57">
                  <c:v>14.300754742026426</c:v>
                </c:pt>
                <c:pt idx="58">
                  <c:v>14.315792619390965</c:v>
                </c:pt>
                <c:pt idx="59">
                  <c:v>14.330607705176106</c:v>
                </c:pt>
                <c:pt idx="60">
                  <c:v>14.345206504597261</c:v>
                </c:pt>
                <c:pt idx="61">
                  <c:v>14.359595242049359</c:v>
                </c:pt>
                <c:pt idx="62">
                  <c:v>14.373779877041315</c:v>
                </c:pt>
                <c:pt idx="63">
                  <c:v>14.387766119016057</c:v>
                </c:pt>
                <c:pt idx="64">
                  <c:v>14.401559441148391</c:v>
                </c:pt>
                <c:pt idx="65">
                  <c:v>14.41516509320417</c:v>
                </c:pt>
                <c:pt idx="66">
                  <c:v>14.42858811353631</c:v>
                </c:pt>
                <c:pt idx="67">
                  <c:v>14.441833340286331</c:v>
                </c:pt>
                <c:pt idx="68">
                  <c:v>14.454905421853685</c:v>
                </c:pt>
                <c:pt idx="69">
                  <c:v>14.467808826689591</c:v>
                </c:pt>
                <c:pt idx="70">
                  <c:v>14.480547852467023</c:v>
                </c:pt>
                <c:pt idx="71">
                  <c:v>14.493126634673882</c:v>
                </c:pt>
                <c:pt idx="72">
                  <c:v>14.50554915467244</c:v>
                </c:pt>
                <c:pt idx="73">
                  <c:v>14.517819247264253</c:v>
                </c:pt>
                <c:pt idx="74">
                  <c:v>14.529940607796599</c:v>
                </c:pt>
                <c:pt idx="75">
                  <c:v>14.541916798843314</c:v>
                </c:pt>
                <c:pt idx="76">
                  <c:v>14.553751256490317</c:v>
                </c:pt>
                <c:pt idx="77">
                  <c:v>14.565447296253508</c:v>
                </c:pt>
                <c:pt idx="78">
                  <c:v>14.577008118654584</c:v>
                </c:pt>
                <c:pt idx="79">
                  <c:v>14.588436814478207</c:v>
                </c:pt>
                <c:pt idx="80">
                  <c:v>14.59973636973214</c:v>
                </c:pt>
                <c:pt idx="81">
                  <c:v>14.610909670330265</c:v>
                </c:pt>
                <c:pt idx="82">
                  <c:v>14.62195950651685</c:v>
                </c:pt>
                <c:pt idx="83">
                  <c:v>14.632888577049041</c:v>
                </c:pt>
                <c:pt idx="84">
                  <c:v>14.643699493153257</c:v>
                </c:pt>
                <c:pt idx="85">
                  <c:v>14.654394782270003</c:v>
                </c:pt>
                <c:pt idx="86">
                  <c:v>14.664976891600542</c:v>
                </c:pt>
                <c:pt idx="87">
                  <c:v>14.675448191467837</c:v>
                </c:pt>
                <c:pt idx="88">
                  <c:v>14.685810978503383</c:v>
                </c:pt>
                <c:pt idx="89">
                  <c:v>14.696067478670573</c:v>
                </c:pt>
                <c:pt idx="90">
                  <c:v>14.706219850134591</c:v>
                </c:pt>
                <c:pt idx="91">
                  <c:v>14.716270185988092</c:v>
                </c:pt>
                <c:pt idx="92">
                  <c:v>14.72622051684126</c:v>
                </c:pt>
                <c:pt idx="93">
                  <c:v>14.73607281328427</c:v>
                </c:pt>
                <c:pt idx="94">
                  <c:v>14.745828988229636</c:v>
                </c:pt>
                <c:pt idx="95">
                  <c:v>14.755490899141373</c:v>
                </c:pt>
                <c:pt idx="96">
                  <c:v>14.765060350157523</c:v>
                </c:pt>
                <c:pt idx="97">
                  <c:v>14.774539094112068</c:v>
                </c:pt>
                <c:pt idx="98">
                  <c:v>14.783928834461907</c:v>
                </c:pt>
                <c:pt idx="99">
                  <c:v>14.79323122712422</c:v>
                </c:pt>
                <c:pt idx="100">
                  <c:v>14.802447882229144</c:v>
                </c:pt>
                <c:pt idx="101">
                  <c:v>14.811580365792416</c:v>
                </c:pt>
                <c:pt idx="102">
                  <c:v>14.820630201312333</c:v>
                </c:pt>
                <c:pt idx="103">
                  <c:v>14.829598871295094</c:v>
                </c:pt>
                <c:pt idx="104">
                  <c:v>14.838487818712341</c:v>
                </c:pt>
                <c:pt idx="105">
                  <c:v>14.847298448394497</c:v>
                </c:pt>
                <c:pt idx="106">
                  <c:v>14.85603212836325</c:v>
                </c:pt>
                <c:pt idx="107">
                  <c:v>14.864690191106366</c:v>
                </c:pt>
                <c:pt idx="108">
                  <c:v>14.873273934797757</c:v>
                </c:pt>
                <c:pt idx="109">
                  <c:v>14.881784624465666</c:v>
                </c:pt>
                <c:pt idx="110">
                  <c:v>14.890223493111531</c:v>
                </c:pt>
                <c:pt idx="111">
                  <c:v>14.898591742782045</c:v>
                </c:pt>
                <c:pt idx="112">
                  <c:v>14.906890545596742</c:v>
                </c:pt>
                <c:pt idx="113">
                  <c:v>14.915121044733258</c:v>
                </c:pt>
                <c:pt idx="114">
                  <c:v>14.923284355372417</c:v>
                </c:pt>
                <c:pt idx="115">
                  <c:v>14.931381565605037</c:v>
                </c:pt>
                <c:pt idx="116">
                  <c:v>14.939413737302303</c:v>
                </c:pt>
                <c:pt idx="117">
                  <c:v>14.947381906951478</c:v>
                </c:pt>
                <c:pt idx="118">
                  <c:v>14.955287086458592</c:v>
                </c:pt>
                <c:pt idx="119">
                  <c:v>14.963130263919616</c:v>
                </c:pt>
                <c:pt idx="120">
                  <c:v>14.970912404361673</c:v>
                </c:pt>
                <c:pt idx="121">
                  <c:v>14.978634450455584</c:v>
                </c:pt>
                <c:pt idx="122">
                  <c:v>14.986297323201152</c:v>
                </c:pt>
                <c:pt idx="123">
                  <c:v>14.993901922586371</c:v>
                </c:pt>
                <c:pt idx="124">
                  <c:v>15.001449128221754</c:v>
                </c:pt>
                <c:pt idx="125">
                  <c:v>15.008939799950912</c:v>
                </c:pt>
                <c:pt idx="126">
                  <c:v>15.01637477843843</c:v>
                </c:pt>
                <c:pt idx="127">
                  <c:v>15.023754885736054</c:v>
                </c:pt>
                <c:pt idx="128">
                  <c:v>15.031080925828125</c:v>
                </c:pt>
                <c:pt idx="129">
                  <c:v>15.038353685157205</c:v>
                </c:pt>
                <c:pt idx="130">
                  <c:v>15.045573933130692</c:v>
                </c:pt>
                <c:pt idx="131">
                  <c:v>15.052742422609304</c:v>
                </c:pt>
                <c:pt idx="132">
                  <c:v>15.059859890378169</c:v>
                </c:pt>
                <c:pt idx="133">
                  <c:v>15.066927057601262</c:v>
                </c:pt>
                <c:pt idx="134">
                  <c:v>15.073944630259907</c:v>
                </c:pt>
                <c:pt idx="135">
                  <c:v>15.080913299576</c:v>
                </c:pt>
                <c:pt idx="136">
                  <c:v>15.087833742420575</c:v>
                </c:pt>
                <c:pt idx="137">
                  <c:v>15.094706621708337</c:v>
                </c:pt>
                <c:pt idx="138">
                  <c:v>15.101532586778736</c:v>
                </c:pt>
                <c:pt idx="139">
                  <c:v>15.108312273764115</c:v>
                </c:pt>
                <c:pt idx="140">
                  <c:v>15.115046305945459</c:v>
                </c:pt>
                <c:pt idx="141">
                  <c:v>15.121735294096256</c:v>
                </c:pt>
                <c:pt idx="142">
                  <c:v>15.128379836814926</c:v>
                </c:pt>
                <c:pt idx="143">
                  <c:v>15.134980520846277</c:v>
                </c:pt>
                <c:pt idx="144">
                  <c:v>15.141537921392436</c:v>
                </c:pt>
                <c:pt idx="145">
                  <c:v>15.14805260241363</c:v>
                </c:pt>
                <c:pt idx="146">
                  <c:v>15.154525116919247</c:v>
                </c:pt>
                <c:pt idx="147">
                  <c:v>15.160956007249538</c:v>
                </c:pt>
                <c:pt idx="148">
                  <c:v>15.167345805348308</c:v>
                </c:pt>
                <c:pt idx="149">
                  <c:v>15.173695033026966</c:v>
                </c:pt>
                <c:pt idx="150">
                  <c:v>15.180004202220232</c:v>
                </c:pt>
                <c:pt idx="151">
                  <c:v>15.186273815233827</c:v>
                </c:pt>
                <c:pt idx="152">
                  <c:v>15.192504364984464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NP!$A$19</c:f>
              <c:strCache>
                <c:ptCount val="1"/>
                <c:pt idx="0">
                  <c:v>Np  Plzeňský kraj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NP!$B$19:$EX$19</c:f>
              <c:numCache>
                <c:ptCount val="153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9.00017709381321</c:v>
                </c:pt>
                <c:pt idx="5">
                  <c:v>9.339925168865113</c:v>
                </c:pt>
                <c:pt idx="6">
                  <c:v>9.667741028802954</c:v>
                </c:pt>
                <c:pt idx="7">
                  <c:v>9.9848</c:v>
                </c:pt>
                <c:pt idx="8">
                  <c:v>10.292096262666805</c:v>
                </c:pt>
                <c:pt idx="9">
                  <c:v>10.590479683187159</c:v>
                </c:pt>
                <c:pt idx="10">
                  <c:v>11.063871667991904</c:v>
                </c:pt>
                <c:pt idx="11">
                  <c:v>11.26718044875943</c:v>
                </c:pt>
                <c:pt idx="12">
                  <c:v>11.464033618186868</c:v>
                </c:pt>
                <c:pt idx="13">
                  <c:v>11.654929558381644</c:v>
                </c:pt>
                <c:pt idx="14">
                  <c:v>11.840307545973635</c:v>
                </c:pt>
                <c:pt idx="15">
                  <c:v>12.020556999232804</c:v>
                </c:pt>
                <c:pt idx="16">
                  <c:v>12.021875824868202</c:v>
                </c:pt>
                <c:pt idx="17">
                  <c:v>12.061096538021483</c:v>
                </c:pt>
                <c:pt idx="18">
                  <c:v>12.09883686600433</c:v>
                </c:pt>
                <c:pt idx="19">
                  <c:v>12.135204510175205</c:v>
                </c:pt>
                <c:pt idx="20">
                  <c:v>12.170295829986475</c:v>
                </c:pt>
                <c:pt idx="21">
                  <c:v>12.204197381662157</c:v>
                </c:pt>
                <c:pt idx="22">
                  <c:v>12.236987204485146</c:v>
                </c:pt>
                <c:pt idx="23">
                  <c:v>12.268735902799728</c:v>
                </c:pt>
                <c:pt idx="24">
                  <c:v>12.29950756146648</c:v>
                </c:pt>
                <c:pt idx="25">
                  <c:v>12.329360524616163</c:v>
                </c:pt>
                <c:pt idx="26">
                  <c:v>12.358348061489414</c:v>
                </c:pt>
                <c:pt idx="27">
                  <c:v>12.38651893845611</c:v>
                </c:pt>
                <c:pt idx="28">
                  <c:v>12.413917912644225</c:v>
                </c:pt>
                <c:pt idx="29">
                  <c:v>12.440586159726386</c:v>
                </c:pt>
                <c:pt idx="30">
                  <c:v>12.466561646129648</c:v>
                </c:pt>
                <c:pt idx="31">
                  <c:v>12.491879454113937</c:v>
                </c:pt>
                <c:pt idx="32">
                  <c:v>12.51657206670431</c:v>
                </c:pt>
                <c:pt idx="33">
                  <c:v>12.540669618283369</c:v>
                </c:pt>
                <c:pt idx="34">
                  <c:v>12.564200115693563</c:v>
                </c:pt>
                <c:pt idx="35">
                  <c:v>12.587189633918262</c:v>
                </c:pt>
                <c:pt idx="36">
                  <c:v>12.60966248977032</c:v>
                </c:pt>
                <c:pt idx="37">
                  <c:v>12.631641396489096</c:v>
                </c:pt>
                <c:pt idx="38">
                  <c:v>12.65314760171006</c:v>
                </c:pt>
                <c:pt idx="39">
                  <c:v>12.674201010907892</c:v>
                </c:pt>
                <c:pt idx="40">
                  <c:v>12.694820298110628</c:v>
                </c:pt>
                <c:pt idx="41">
                  <c:v>12.715023005428147</c:v>
                </c:pt>
                <c:pt idx="42">
                  <c:v>12.734825632724327</c:v>
                </c:pt>
                <c:pt idx="43">
                  <c:v>12.754243718581428</c:v>
                </c:pt>
                <c:pt idx="44">
                  <c:v>12.773291913552123</c:v>
                </c:pt>
                <c:pt idx="45">
                  <c:v>12.791984046564275</c:v>
                </c:pt>
                <c:pt idx="46">
                  <c:v>12.810333185232473</c:v>
                </c:pt>
                <c:pt idx="47">
                  <c:v>12.82835169073515</c:v>
                </c:pt>
                <c:pt idx="48">
                  <c:v>12.82835</c:v>
                </c:pt>
                <c:pt idx="49">
                  <c:v>12.82985</c:v>
                </c:pt>
                <c:pt idx="50">
                  <c:v>12.83135</c:v>
                </c:pt>
                <c:pt idx="51">
                  <c:v>12.83285</c:v>
                </c:pt>
                <c:pt idx="52">
                  <c:v>12.83435</c:v>
                </c:pt>
                <c:pt idx="53">
                  <c:v>12.83585</c:v>
                </c:pt>
                <c:pt idx="54">
                  <c:v>12.83735</c:v>
                </c:pt>
                <c:pt idx="55">
                  <c:v>12.83885</c:v>
                </c:pt>
                <c:pt idx="56">
                  <c:v>12.84035</c:v>
                </c:pt>
                <c:pt idx="57">
                  <c:v>12.84185</c:v>
                </c:pt>
                <c:pt idx="58">
                  <c:v>12.843350000000001</c:v>
                </c:pt>
                <c:pt idx="59">
                  <c:v>12.844850000000001</c:v>
                </c:pt>
                <c:pt idx="60">
                  <c:v>12.846350000000001</c:v>
                </c:pt>
                <c:pt idx="61">
                  <c:v>12.847850000000001</c:v>
                </c:pt>
                <c:pt idx="62">
                  <c:v>12.849350000000001</c:v>
                </c:pt>
                <c:pt idx="63">
                  <c:v>12.850850000000001</c:v>
                </c:pt>
                <c:pt idx="64">
                  <c:v>12.852350000000001</c:v>
                </c:pt>
                <c:pt idx="65">
                  <c:v>12.853850000000001</c:v>
                </c:pt>
                <c:pt idx="66">
                  <c:v>12.855350000000001</c:v>
                </c:pt>
                <c:pt idx="67">
                  <c:v>12.856850000000001</c:v>
                </c:pt>
                <c:pt idx="68">
                  <c:v>12.858350000000002</c:v>
                </c:pt>
                <c:pt idx="69">
                  <c:v>12.859850000000002</c:v>
                </c:pt>
                <c:pt idx="70">
                  <c:v>12.86135</c:v>
                </c:pt>
                <c:pt idx="71">
                  <c:v>12.86285</c:v>
                </c:pt>
                <c:pt idx="72">
                  <c:v>12.86435</c:v>
                </c:pt>
                <c:pt idx="73">
                  <c:v>12.86585</c:v>
                </c:pt>
                <c:pt idx="74">
                  <c:v>12.86735</c:v>
                </c:pt>
                <c:pt idx="75">
                  <c:v>12.86885</c:v>
                </c:pt>
                <c:pt idx="76">
                  <c:v>12.87035</c:v>
                </c:pt>
                <c:pt idx="77">
                  <c:v>12.87185</c:v>
                </c:pt>
                <c:pt idx="78">
                  <c:v>12.87335</c:v>
                </c:pt>
                <c:pt idx="79">
                  <c:v>12.87485</c:v>
                </c:pt>
                <c:pt idx="80">
                  <c:v>12.87635</c:v>
                </c:pt>
                <c:pt idx="81">
                  <c:v>12.87785</c:v>
                </c:pt>
                <c:pt idx="82">
                  <c:v>12.87935</c:v>
                </c:pt>
                <c:pt idx="83">
                  <c:v>12.88085</c:v>
                </c:pt>
                <c:pt idx="84">
                  <c:v>12.88235</c:v>
                </c:pt>
                <c:pt idx="85">
                  <c:v>12.88385</c:v>
                </c:pt>
                <c:pt idx="86">
                  <c:v>12.88535</c:v>
                </c:pt>
                <c:pt idx="87">
                  <c:v>12.88685</c:v>
                </c:pt>
                <c:pt idx="88">
                  <c:v>12.88835</c:v>
                </c:pt>
                <c:pt idx="89">
                  <c:v>12.889850000000001</c:v>
                </c:pt>
                <c:pt idx="90">
                  <c:v>12.891350000000001</c:v>
                </c:pt>
                <c:pt idx="91">
                  <c:v>12.892850000000001</c:v>
                </c:pt>
                <c:pt idx="92">
                  <c:v>12.894350000000001</c:v>
                </c:pt>
                <c:pt idx="93">
                  <c:v>12.895850000000001</c:v>
                </c:pt>
                <c:pt idx="94">
                  <c:v>12.897350000000001</c:v>
                </c:pt>
                <c:pt idx="95">
                  <c:v>12.898850000000001</c:v>
                </c:pt>
                <c:pt idx="96">
                  <c:v>12.900350000000001</c:v>
                </c:pt>
                <c:pt idx="97">
                  <c:v>12.901850000000001</c:v>
                </c:pt>
                <c:pt idx="98">
                  <c:v>12.903350000000001</c:v>
                </c:pt>
                <c:pt idx="99">
                  <c:v>12.904850000000001</c:v>
                </c:pt>
                <c:pt idx="100">
                  <c:v>12.906350000000002</c:v>
                </c:pt>
                <c:pt idx="101">
                  <c:v>12.90785</c:v>
                </c:pt>
                <c:pt idx="102">
                  <c:v>12.90935</c:v>
                </c:pt>
                <c:pt idx="103">
                  <c:v>12.91085</c:v>
                </c:pt>
                <c:pt idx="104">
                  <c:v>12.91235</c:v>
                </c:pt>
                <c:pt idx="105">
                  <c:v>12.91385</c:v>
                </c:pt>
                <c:pt idx="106">
                  <c:v>12.91535</c:v>
                </c:pt>
                <c:pt idx="107">
                  <c:v>12.91685</c:v>
                </c:pt>
                <c:pt idx="108">
                  <c:v>12.91835</c:v>
                </c:pt>
                <c:pt idx="109">
                  <c:v>12.91985</c:v>
                </c:pt>
                <c:pt idx="110">
                  <c:v>12.92135</c:v>
                </c:pt>
                <c:pt idx="111">
                  <c:v>12.92285</c:v>
                </c:pt>
                <c:pt idx="112">
                  <c:v>12.92435</c:v>
                </c:pt>
                <c:pt idx="113">
                  <c:v>12.92585</c:v>
                </c:pt>
                <c:pt idx="114">
                  <c:v>12.92735</c:v>
                </c:pt>
                <c:pt idx="115">
                  <c:v>12.92885</c:v>
                </c:pt>
                <c:pt idx="116">
                  <c:v>12.93035</c:v>
                </c:pt>
                <c:pt idx="117">
                  <c:v>12.93185</c:v>
                </c:pt>
                <c:pt idx="118">
                  <c:v>12.93335</c:v>
                </c:pt>
                <c:pt idx="119">
                  <c:v>12.93485</c:v>
                </c:pt>
                <c:pt idx="120">
                  <c:v>12.936350000000001</c:v>
                </c:pt>
                <c:pt idx="121">
                  <c:v>12.937850000000001</c:v>
                </c:pt>
                <c:pt idx="122">
                  <c:v>12.939350000000001</c:v>
                </c:pt>
                <c:pt idx="123">
                  <c:v>12.940850000000001</c:v>
                </c:pt>
                <c:pt idx="124">
                  <c:v>12.942350000000001</c:v>
                </c:pt>
                <c:pt idx="125">
                  <c:v>12.943850000000001</c:v>
                </c:pt>
                <c:pt idx="126">
                  <c:v>12.945350000000001</c:v>
                </c:pt>
                <c:pt idx="127">
                  <c:v>12.946850000000001</c:v>
                </c:pt>
                <c:pt idx="128">
                  <c:v>12.948350000000001</c:v>
                </c:pt>
                <c:pt idx="129">
                  <c:v>12.949850000000001</c:v>
                </c:pt>
                <c:pt idx="130">
                  <c:v>12.951350000000001</c:v>
                </c:pt>
                <c:pt idx="131">
                  <c:v>12.952850000000002</c:v>
                </c:pt>
                <c:pt idx="132">
                  <c:v>12.95435</c:v>
                </c:pt>
                <c:pt idx="133">
                  <c:v>12.95585</c:v>
                </c:pt>
                <c:pt idx="134">
                  <c:v>12.95735</c:v>
                </c:pt>
                <c:pt idx="135">
                  <c:v>12.95885</c:v>
                </c:pt>
                <c:pt idx="136">
                  <c:v>12.96035</c:v>
                </c:pt>
                <c:pt idx="137">
                  <c:v>12.96185</c:v>
                </c:pt>
                <c:pt idx="138">
                  <c:v>12.96335</c:v>
                </c:pt>
                <c:pt idx="139">
                  <c:v>12.96485</c:v>
                </c:pt>
                <c:pt idx="140">
                  <c:v>12.96635</c:v>
                </c:pt>
                <c:pt idx="141">
                  <c:v>12.96785</c:v>
                </c:pt>
                <c:pt idx="142">
                  <c:v>12.96935</c:v>
                </c:pt>
                <c:pt idx="143">
                  <c:v>12.97085</c:v>
                </c:pt>
                <c:pt idx="144">
                  <c:v>12.97235</c:v>
                </c:pt>
                <c:pt idx="145">
                  <c:v>12.97385</c:v>
                </c:pt>
                <c:pt idx="146">
                  <c:v>12.97535</c:v>
                </c:pt>
                <c:pt idx="147">
                  <c:v>12.97685</c:v>
                </c:pt>
                <c:pt idx="148">
                  <c:v>12.97835</c:v>
                </c:pt>
                <c:pt idx="149">
                  <c:v>12.97985</c:v>
                </c:pt>
                <c:pt idx="150">
                  <c:v>12.98135</c:v>
                </c:pt>
                <c:pt idx="151">
                  <c:v>12.982850000000001</c:v>
                </c:pt>
                <c:pt idx="152">
                  <c:v>12.984350000000001</c:v>
                </c:pt>
              </c:numCache>
            </c:numRef>
          </c:val>
          <c:smooth val="0"/>
        </c:ser>
        <c:marker val="1"/>
        <c:axId val="46493111"/>
        <c:axId val="15784816"/>
      </c:lineChart>
      <c:catAx>
        <c:axId val="46493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84816"/>
        <c:crosses val="autoZero"/>
        <c:auto val="1"/>
        <c:lblOffset val="100"/>
        <c:noMultiLvlLbl val="0"/>
      </c:catAx>
      <c:valAx>
        <c:axId val="15784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93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No  MŠ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NO!$C$4:$CR$4</c:f>
              <c:numCache>
                <c:ptCount val="94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  <c:pt idx="48">
                  <c:v>61</c:v>
                </c:pt>
                <c:pt idx="49">
                  <c:v>62</c:v>
                </c:pt>
                <c:pt idx="50">
                  <c:v>63</c:v>
                </c:pt>
                <c:pt idx="51">
                  <c:v>64</c:v>
                </c:pt>
                <c:pt idx="52">
                  <c:v>65</c:v>
                </c:pt>
                <c:pt idx="53">
                  <c:v>66</c:v>
                </c:pt>
                <c:pt idx="54">
                  <c:v>67</c:v>
                </c:pt>
                <c:pt idx="55">
                  <c:v>68</c:v>
                </c:pt>
                <c:pt idx="56">
                  <c:v>69</c:v>
                </c:pt>
                <c:pt idx="57">
                  <c:v>70</c:v>
                </c:pt>
                <c:pt idx="58">
                  <c:v>71</c:v>
                </c:pt>
                <c:pt idx="59">
                  <c:v>72</c:v>
                </c:pt>
                <c:pt idx="60">
                  <c:v>73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77</c:v>
                </c:pt>
                <c:pt idx="65">
                  <c:v>78</c:v>
                </c:pt>
                <c:pt idx="66">
                  <c:v>79</c:v>
                </c:pt>
                <c:pt idx="67">
                  <c:v>80</c:v>
                </c:pt>
                <c:pt idx="68">
                  <c:v>81</c:v>
                </c:pt>
                <c:pt idx="69">
                  <c:v>82</c:v>
                </c:pt>
                <c:pt idx="70">
                  <c:v>83</c:v>
                </c:pt>
                <c:pt idx="71">
                  <c:v>84</c:v>
                </c:pt>
                <c:pt idx="72">
                  <c:v>85</c:v>
                </c:pt>
                <c:pt idx="73">
                  <c:v>86</c:v>
                </c:pt>
                <c:pt idx="74">
                  <c:v>87</c:v>
                </c:pt>
                <c:pt idx="75">
                  <c:v>88</c:v>
                </c:pt>
                <c:pt idx="76">
                  <c:v>89</c:v>
                </c:pt>
                <c:pt idx="77">
                  <c:v>90</c:v>
                </c:pt>
                <c:pt idx="78">
                  <c:v>91</c:v>
                </c:pt>
                <c:pt idx="79">
                  <c:v>92</c:v>
                </c:pt>
                <c:pt idx="80">
                  <c:v>93</c:v>
                </c:pt>
                <c:pt idx="81">
                  <c:v>94</c:v>
                </c:pt>
                <c:pt idx="82">
                  <c:v>95</c:v>
                </c:pt>
                <c:pt idx="83">
                  <c:v>96</c:v>
                </c:pt>
                <c:pt idx="84">
                  <c:v>97</c:v>
                </c:pt>
                <c:pt idx="85">
                  <c:v>98</c:v>
                </c:pt>
                <c:pt idx="86">
                  <c:v>99</c:v>
                </c:pt>
                <c:pt idx="87">
                  <c:v>100</c:v>
                </c:pt>
                <c:pt idx="88">
                  <c:v>101</c:v>
                </c:pt>
                <c:pt idx="89">
                  <c:v>102</c:v>
                </c:pt>
                <c:pt idx="90">
                  <c:v>103</c:v>
                </c:pt>
                <c:pt idx="91">
                  <c:v>104</c:v>
                </c:pt>
                <c:pt idx="92">
                  <c:v>105</c:v>
                </c:pt>
                <c:pt idx="93">
                  <c:v>106</c:v>
                </c:pt>
              </c:numCache>
            </c:numRef>
          </c:cat>
          <c:val>
            <c:numRef>
              <c:f>NO!$C$5:$CR$5</c:f>
              <c:numCache>
                <c:ptCount val="94"/>
                <c:pt idx="0">
                  <c:v>32.3494</c:v>
                </c:pt>
                <c:pt idx="1">
                  <c:v>32.4462</c:v>
                </c:pt>
                <c:pt idx="2">
                  <c:v>32.542</c:v>
                </c:pt>
                <c:pt idx="3">
                  <c:v>32.6368</c:v>
                </c:pt>
                <c:pt idx="4">
                  <c:v>32.7306</c:v>
                </c:pt>
                <c:pt idx="5">
                  <c:v>32.8234</c:v>
                </c:pt>
                <c:pt idx="6">
                  <c:v>32.9152</c:v>
                </c:pt>
                <c:pt idx="7">
                  <c:v>33.006</c:v>
                </c:pt>
                <c:pt idx="8">
                  <c:v>33.0958</c:v>
                </c:pt>
                <c:pt idx="9">
                  <c:v>33.1846</c:v>
                </c:pt>
                <c:pt idx="10">
                  <c:v>33.2724</c:v>
                </c:pt>
                <c:pt idx="11">
                  <c:v>33.3592</c:v>
                </c:pt>
                <c:pt idx="12">
                  <c:v>33.445</c:v>
                </c:pt>
                <c:pt idx="13">
                  <c:v>33.5298</c:v>
                </c:pt>
                <c:pt idx="14">
                  <c:v>33.6136</c:v>
                </c:pt>
                <c:pt idx="15">
                  <c:v>33.6964</c:v>
                </c:pt>
                <c:pt idx="16">
                  <c:v>33.7782</c:v>
                </c:pt>
                <c:pt idx="17">
                  <c:v>33.859</c:v>
                </c:pt>
                <c:pt idx="18">
                  <c:v>33.9388</c:v>
                </c:pt>
                <c:pt idx="19">
                  <c:v>34.0176</c:v>
                </c:pt>
                <c:pt idx="20">
                  <c:v>34.0954</c:v>
                </c:pt>
                <c:pt idx="21">
                  <c:v>34.172200000000004</c:v>
                </c:pt>
                <c:pt idx="22">
                  <c:v>34.248</c:v>
                </c:pt>
                <c:pt idx="23">
                  <c:v>34.3228</c:v>
                </c:pt>
                <c:pt idx="24">
                  <c:v>34.3966</c:v>
                </c:pt>
                <c:pt idx="25">
                  <c:v>34.4694</c:v>
                </c:pt>
                <c:pt idx="26">
                  <c:v>34.541199999999996</c:v>
                </c:pt>
                <c:pt idx="27">
                  <c:v>34.612</c:v>
                </c:pt>
                <c:pt idx="28">
                  <c:v>34.6818</c:v>
                </c:pt>
                <c:pt idx="29">
                  <c:v>34.7506</c:v>
                </c:pt>
                <c:pt idx="30">
                  <c:v>34.8184</c:v>
                </c:pt>
                <c:pt idx="31">
                  <c:v>34.8852</c:v>
                </c:pt>
                <c:pt idx="32">
                  <c:v>34.951</c:v>
                </c:pt>
                <c:pt idx="33">
                  <c:v>35.0158</c:v>
                </c:pt>
                <c:pt idx="34">
                  <c:v>35.0796</c:v>
                </c:pt>
                <c:pt idx="35">
                  <c:v>35.1424</c:v>
                </c:pt>
                <c:pt idx="36">
                  <c:v>35.2042</c:v>
                </c:pt>
                <c:pt idx="37">
                  <c:v>35.265</c:v>
                </c:pt>
                <c:pt idx="38">
                  <c:v>35.324799999999996</c:v>
                </c:pt>
                <c:pt idx="39">
                  <c:v>35.3836</c:v>
                </c:pt>
                <c:pt idx="40">
                  <c:v>35.4414</c:v>
                </c:pt>
                <c:pt idx="41">
                  <c:v>35.4982</c:v>
                </c:pt>
                <c:pt idx="42">
                  <c:v>35.554</c:v>
                </c:pt>
                <c:pt idx="43">
                  <c:v>35.6088</c:v>
                </c:pt>
                <c:pt idx="44">
                  <c:v>35.6626</c:v>
                </c:pt>
                <c:pt idx="45">
                  <c:v>35.7154</c:v>
                </c:pt>
                <c:pt idx="46">
                  <c:v>35.7672</c:v>
                </c:pt>
                <c:pt idx="47">
                  <c:v>35.818</c:v>
                </c:pt>
                <c:pt idx="48">
                  <c:v>35.8678</c:v>
                </c:pt>
                <c:pt idx="49">
                  <c:v>35.9166</c:v>
                </c:pt>
                <c:pt idx="50">
                  <c:v>35.9644</c:v>
                </c:pt>
                <c:pt idx="51">
                  <c:v>36.0112</c:v>
                </c:pt>
                <c:pt idx="52">
                  <c:v>36.057</c:v>
                </c:pt>
                <c:pt idx="53">
                  <c:v>36.1018</c:v>
                </c:pt>
                <c:pt idx="54">
                  <c:v>36.1456</c:v>
                </c:pt>
                <c:pt idx="55">
                  <c:v>36.1884</c:v>
                </c:pt>
                <c:pt idx="56">
                  <c:v>36.230199999999996</c:v>
                </c:pt>
                <c:pt idx="57">
                  <c:v>36.271</c:v>
                </c:pt>
                <c:pt idx="58">
                  <c:v>36.3108</c:v>
                </c:pt>
                <c:pt idx="59">
                  <c:v>36.349599999999995</c:v>
                </c:pt>
                <c:pt idx="60">
                  <c:v>36.3874</c:v>
                </c:pt>
                <c:pt idx="61">
                  <c:v>36.4242</c:v>
                </c:pt>
                <c:pt idx="62">
                  <c:v>36.46</c:v>
                </c:pt>
                <c:pt idx="63">
                  <c:v>36.4948</c:v>
                </c:pt>
                <c:pt idx="64">
                  <c:v>36.5286</c:v>
                </c:pt>
                <c:pt idx="65">
                  <c:v>36.5614</c:v>
                </c:pt>
                <c:pt idx="66">
                  <c:v>36.593199999999996</c:v>
                </c:pt>
                <c:pt idx="67">
                  <c:v>36.624</c:v>
                </c:pt>
                <c:pt idx="68">
                  <c:v>36.653800000000004</c:v>
                </c:pt>
                <c:pt idx="69">
                  <c:v>36.6826</c:v>
                </c:pt>
                <c:pt idx="70">
                  <c:v>36.7104</c:v>
                </c:pt>
                <c:pt idx="71">
                  <c:v>36.7372</c:v>
                </c:pt>
                <c:pt idx="72">
                  <c:v>36.763</c:v>
                </c:pt>
                <c:pt idx="73">
                  <c:v>36.7878</c:v>
                </c:pt>
                <c:pt idx="74">
                  <c:v>36.8116</c:v>
                </c:pt>
                <c:pt idx="75">
                  <c:v>36.8344</c:v>
                </c:pt>
                <c:pt idx="76">
                  <c:v>36.8562</c:v>
                </c:pt>
                <c:pt idx="77">
                  <c:v>36.877</c:v>
                </c:pt>
                <c:pt idx="78">
                  <c:v>36.8968</c:v>
                </c:pt>
                <c:pt idx="79">
                  <c:v>36.9156</c:v>
                </c:pt>
                <c:pt idx="80">
                  <c:v>36.9334</c:v>
                </c:pt>
                <c:pt idx="81">
                  <c:v>36.9502</c:v>
                </c:pt>
                <c:pt idx="82">
                  <c:v>36.966</c:v>
                </c:pt>
                <c:pt idx="83">
                  <c:v>36.9808</c:v>
                </c:pt>
                <c:pt idx="84">
                  <c:v>36.9946</c:v>
                </c:pt>
                <c:pt idx="85">
                  <c:v>37.0074</c:v>
                </c:pt>
                <c:pt idx="86">
                  <c:v>37.0192</c:v>
                </c:pt>
                <c:pt idx="87">
                  <c:v>37.03</c:v>
                </c:pt>
                <c:pt idx="88">
                  <c:v>37.0398</c:v>
                </c:pt>
                <c:pt idx="89">
                  <c:v>37.0486</c:v>
                </c:pt>
                <c:pt idx="90">
                  <c:v>37.0564</c:v>
                </c:pt>
                <c:pt idx="91">
                  <c:v>37.0632</c:v>
                </c:pt>
                <c:pt idx="92">
                  <c:v>37.069</c:v>
                </c:pt>
                <c:pt idx="93">
                  <c:v>37.0738</c:v>
                </c:pt>
              </c:numCache>
            </c:numRef>
          </c:val>
          <c:smooth val="0"/>
        </c:ser>
        <c:marker val="1"/>
        <c:axId val="7845617"/>
        <c:axId val="3501690"/>
      </c:lineChart>
      <c:catAx>
        <c:axId val="7845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1690"/>
        <c:crosses val="autoZero"/>
        <c:auto val="1"/>
        <c:lblOffset val="100"/>
        <c:noMultiLvlLbl val="0"/>
      </c:catAx>
      <c:valAx>
        <c:axId val="3501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dětí/nepedagoga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45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23</xdr:row>
      <xdr:rowOff>9525</xdr:rowOff>
    </xdr:from>
    <xdr:to>
      <xdr:col>11</xdr:col>
      <xdr:colOff>361950</xdr:colOff>
      <xdr:row>37</xdr:row>
      <xdr:rowOff>123825</xdr:rowOff>
    </xdr:to>
    <xdr:graphicFrame>
      <xdr:nvGraphicFramePr>
        <xdr:cNvPr id="1" name="Chart 11"/>
        <xdr:cNvGraphicFramePr/>
      </xdr:nvGraphicFramePr>
      <xdr:xfrm>
        <a:off x="4095750" y="3857625"/>
        <a:ext cx="7677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Shape 1025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25"/>
  <sheetViews>
    <sheetView tabSelected="1" zoomScale="80" zoomScaleNormal="8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V29" sqref="EV29"/>
    </sheetView>
  </sheetViews>
  <sheetFormatPr defaultColWidth="9.00390625" defaultRowHeight="12.75"/>
  <cols>
    <col min="1" max="1" width="44.625" style="0" bestFit="1" customWidth="1"/>
    <col min="2" max="4" width="9.375" style="0" customWidth="1"/>
    <col min="5" max="25" width="11.00390625" style="0" bestFit="1" customWidth="1"/>
    <col min="26" max="49" width="10.375" style="0" bestFit="1" customWidth="1"/>
    <col min="50" max="50" width="10.00390625" style="0" bestFit="1" customWidth="1"/>
    <col min="51" max="65" width="9.625" style="0" bestFit="1" customWidth="1"/>
    <col min="66" max="154" width="10.375" style="0" bestFit="1" customWidth="1"/>
    <col min="155" max="16384" width="9.125" style="10" customWidth="1"/>
  </cols>
  <sheetData>
    <row r="1" spans="1:4" ht="15.75">
      <c r="A1" s="5" t="s">
        <v>0</v>
      </c>
      <c r="B1" s="5"/>
      <c r="C1" s="5"/>
      <c r="D1" s="5"/>
    </row>
    <row r="4" spans="1:154" ht="12.75">
      <c r="A4" s="3" t="s">
        <v>1</v>
      </c>
      <c r="B4">
        <v>9</v>
      </c>
      <c r="C4">
        <v>10</v>
      </c>
      <c r="D4">
        <v>11</v>
      </c>
      <c r="E4">
        <v>12</v>
      </c>
      <c r="F4">
        <v>13</v>
      </c>
      <c r="G4">
        <v>14</v>
      </c>
      <c r="H4">
        <v>15</v>
      </c>
      <c r="I4">
        <v>16</v>
      </c>
      <c r="J4">
        <v>17</v>
      </c>
      <c r="K4">
        <v>18</v>
      </c>
      <c r="L4">
        <v>19</v>
      </c>
      <c r="M4">
        <v>20</v>
      </c>
      <c r="N4">
        <v>21</v>
      </c>
      <c r="O4">
        <v>22</v>
      </c>
      <c r="P4">
        <v>23</v>
      </c>
      <c r="Q4">
        <v>24</v>
      </c>
      <c r="R4">
        <v>25</v>
      </c>
      <c r="S4">
        <v>26</v>
      </c>
      <c r="T4">
        <v>27</v>
      </c>
      <c r="U4">
        <v>28</v>
      </c>
      <c r="V4">
        <v>29</v>
      </c>
      <c r="W4">
        <v>30</v>
      </c>
      <c r="X4">
        <v>31</v>
      </c>
      <c r="Y4">
        <v>32</v>
      </c>
      <c r="Z4">
        <v>33</v>
      </c>
      <c r="AA4">
        <v>34</v>
      </c>
      <c r="AB4">
        <v>35</v>
      </c>
      <c r="AC4">
        <v>36</v>
      </c>
      <c r="AD4">
        <v>37</v>
      </c>
      <c r="AE4">
        <v>38</v>
      </c>
      <c r="AF4">
        <v>39</v>
      </c>
      <c r="AG4">
        <v>40</v>
      </c>
      <c r="AH4">
        <v>41</v>
      </c>
      <c r="AI4">
        <v>42</v>
      </c>
      <c r="AJ4">
        <v>43</v>
      </c>
      <c r="AK4">
        <v>44</v>
      </c>
      <c r="AL4">
        <v>45</v>
      </c>
      <c r="AM4">
        <v>46</v>
      </c>
      <c r="AN4">
        <v>47</v>
      </c>
      <c r="AO4">
        <v>48</v>
      </c>
      <c r="AP4">
        <v>49</v>
      </c>
      <c r="AQ4">
        <v>50</v>
      </c>
      <c r="AR4">
        <v>51</v>
      </c>
      <c r="AS4">
        <v>52</v>
      </c>
      <c r="AT4">
        <v>53</v>
      </c>
      <c r="AU4">
        <v>54</v>
      </c>
      <c r="AV4">
        <v>55</v>
      </c>
      <c r="AW4">
        <v>56</v>
      </c>
      <c r="AX4">
        <v>57</v>
      </c>
      <c r="AY4">
        <v>58</v>
      </c>
      <c r="AZ4">
        <v>59</v>
      </c>
      <c r="BA4">
        <v>60</v>
      </c>
      <c r="BB4">
        <v>61</v>
      </c>
      <c r="BC4">
        <v>62</v>
      </c>
      <c r="BD4">
        <v>63</v>
      </c>
      <c r="BE4">
        <v>64</v>
      </c>
      <c r="BF4">
        <v>65</v>
      </c>
      <c r="BG4">
        <v>66</v>
      </c>
      <c r="BH4">
        <v>67</v>
      </c>
      <c r="BI4">
        <v>68</v>
      </c>
      <c r="BJ4">
        <v>69</v>
      </c>
      <c r="BK4">
        <v>70</v>
      </c>
      <c r="BL4">
        <v>71</v>
      </c>
      <c r="BM4">
        <v>72</v>
      </c>
      <c r="BN4">
        <v>73</v>
      </c>
      <c r="BO4">
        <v>74</v>
      </c>
      <c r="BP4">
        <v>75</v>
      </c>
      <c r="BQ4">
        <v>76</v>
      </c>
      <c r="BR4">
        <v>77</v>
      </c>
      <c r="BS4">
        <v>78</v>
      </c>
      <c r="BT4">
        <v>79</v>
      </c>
      <c r="BU4">
        <v>80</v>
      </c>
      <c r="BV4">
        <v>81</v>
      </c>
      <c r="BW4">
        <v>82</v>
      </c>
      <c r="BX4">
        <v>83</v>
      </c>
      <c r="BY4">
        <v>84</v>
      </c>
      <c r="BZ4">
        <v>85</v>
      </c>
      <c r="CA4">
        <v>86</v>
      </c>
      <c r="CB4">
        <v>87</v>
      </c>
      <c r="CC4">
        <v>88</v>
      </c>
      <c r="CD4">
        <v>89</v>
      </c>
      <c r="CE4">
        <v>90</v>
      </c>
      <c r="CF4">
        <v>91</v>
      </c>
      <c r="CG4">
        <v>92</v>
      </c>
      <c r="CH4">
        <v>93</v>
      </c>
      <c r="CI4">
        <v>94</v>
      </c>
      <c r="CJ4">
        <v>95</v>
      </c>
      <c r="CK4">
        <v>96</v>
      </c>
      <c r="CL4">
        <v>97</v>
      </c>
      <c r="CM4">
        <v>98</v>
      </c>
      <c r="CN4">
        <v>99</v>
      </c>
      <c r="CO4">
        <v>100</v>
      </c>
      <c r="CP4">
        <v>101</v>
      </c>
      <c r="CQ4">
        <v>102</v>
      </c>
      <c r="CR4">
        <v>103</v>
      </c>
      <c r="CS4">
        <v>104</v>
      </c>
      <c r="CT4">
        <v>105</v>
      </c>
      <c r="CU4">
        <v>106</v>
      </c>
      <c r="CV4">
        <v>107</v>
      </c>
      <c r="CW4">
        <v>108</v>
      </c>
      <c r="CX4">
        <v>109</v>
      </c>
      <c r="CY4">
        <v>110</v>
      </c>
      <c r="CZ4">
        <v>111</v>
      </c>
      <c r="DA4">
        <v>112</v>
      </c>
      <c r="DB4">
        <v>113</v>
      </c>
      <c r="DC4">
        <v>114</v>
      </c>
      <c r="DD4">
        <v>115</v>
      </c>
      <c r="DE4">
        <v>116</v>
      </c>
      <c r="DF4">
        <v>117</v>
      </c>
      <c r="DG4">
        <v>118</v>
      </c>
      <c r="DH4">
        <v>119</v>
      </c>
      <c r="DI4">
        <v>120</v>
      </c>
      <c r="DJ4">
        <v>121</v>
      </c>
      <c r="DK4">
        <v>122</v>
      </c>
      <c r="DL4">
        <v>123</v>
      </c>
      <c r="DM4">
        <v>124</v>
      </c>
      <c r="DN4">
        <v>125</v>
      </c>
      <c r="DO4">
        <v>126</v>
      </c>
      <c r="DP4">
        <v>127</v>
      </c>
      <c r="DQ4">
        <v>128</v>
      </c>
      <c r="DR4">
        <v>129</v>
      </c>
      <c r="DS4">
        <v>130</v>
      </c>
      <c r="DT4">
        <v>131</v>
      </c>
      <c r="DU4">
        <v>132</v>
      </c>
      <c r="DV4">
        <v>133</v>
      </c>
      <c r="DW4">
        <v>134</v>
      </c>
      <c r="DX4">
        <v>135</v>
      </c>
      <c r="DY4">
        <v>136</v>
      </c>
      <c r="DZ4">
        <v>137</v>
      </c>
      <c r="EA4">
        <v>138</v>
      </c>
      <c r="EB4">
        <v>139</v>
      </c>
      <c r="EC4">
        <v>140</v>
      </c>
      <c r="ED4">
        <v>141</v>
      </c>
      <c r="EE4">
        <v>142</v>
      </c>
      <c r="EF4">
        <v>143</v>
      </c>
      <c r="EG4">
        <v>144</v>
      </c>
      <c r="EH4">
        <v>145</v>
      </c>
      <c r="EI4">
        <v>146</v>
      </c>
      <c r="EJ4">
        <v>147</v>
      </c>
      <c r="EK4">
        <v>148</v>
      </c>
      <c r="EL4">
        <v>149</v>
      </c>
      <c r="EM4">
        <v>150</v>
      </c>
      <c r="EN4">
        <v>151</v>
      </c>
      <c r="EO4">
        <v>152</v>
      </c>
      <c r="EP4">
        <v>153</v>
      </c>
      <c r="EQ4">
        <v>154</v>
      </c>
      <c r="ER4">
        <v>155</v>
      </c>
      <c r="ES4">
        <v>156</v>
      </c>
      <c r="ET4">
        <v>157</v>
      </c>
      <c r="EU4">
        <v>158</v>
      </c>
      <c r="EV4">
        <v>159</v>
      </c>
      <c r="EW4">
        <v>160</v>
      </c>
      <c r="EX4">
        <v>161</v>
      </c>
    </row>
    <row r="5" spans="1:154" ht="12.75">
      <c r="A5" s="3" t="s">
        <v>15</v>
      </c>
      <c r="B5" s="8">
        <v>10</v>
      </c>
      <c r="C5" s="8">
        <v>10</v>
      </c>
      <c r="D5" s="8">
        <v>10</v>
      </c>
      <c r="E5" s="8">
        <v>10</v>
      </c>
      <c r="F5" s="6">
        <f aca="true" t="shared" si="0" ref="F5:K5">2.7735*POWER(F$4,0.5)</f>
        <v>9.999996462499373</v>
      </c>
      <c r="G5" s="6">
        <f t="shared" si="0"/>
        <v>10.377486762217526</v>
      </c>
      <c r="H5" s="6">
        <f t="shared" si="0"/>
        <v>10.741719310706271</v>
      </c>
      <c r="I5" s="6">
        <f t="shared" si="0"/>
        <v>11.094</v>
      </c>
      <c r="J5" s="6">
        <f t="shared" si="0"/>
        <v>11.435433452650582</v>
      </c>
      <c r="K5" s="6">
        <f t="shared" si="0"/>
        <v>11.766963945725335</v>
      </c>
      <c r="L5" s="8">
        <f aca="true" t="shared" si="1" ref="L5:Q5">4.374*POWER(L$4,0.35)</f>
        <v>12.258646993079463</v>
      </c>
      <c r="M5" s="8">
        <f t="shared" si="1"/>
        <v>12.480709571284912</v>
      </c>
      <c r="N5" s="8">
        <f t="shared" si="1"/>
        <v>12.69566727055869</v>
      </c>
      <c r="O5" s="8">
        <f t="shared" si="1"/>
        <v>12.90407019933269</v>
      </c>
      <c r="P5" s="8">
        <f t="shared" si="1"/>
        <v>13.106403110225916</v>
      </c>
      <c r="Q5" s="8">
        <f t="shared" si="1"/>
        <v>13.303095637933328</v>
      </c>
      <c r="R5" s="7">
        <f>LN(R$4)+10.1111</f>
        <v>13.329975824868201</v>
      </c>
      <c r="S5" s="7">
        <f aca="true" t="shared" si="2" ref="S5:CD5">LN(S$4)+10.1111</f>
        <v>13.369196538021482</v>
      </c>
      <c r="T5" s="7">
        <f t="shared" si="2"/>
        <v>13.40693686600433</v>
      </c>
      <c r="U5" s="7">
        <f t="shared" si="2"/>
        <v>13.443304510175205</v>
      </c>
      <c r="V5" s="7">
        <f t="shared" si="2"/>
        <v>13.478395829986475</v>
      </c>
      <c r="W5" s="7">
        <f t="shared" si="2"/>
        <v>13.512297381662156</v>
      </c>
      <c r="X5" s="7">
        <f t="shared" si="2"/>
        <v>13.545087204485146</v>
      </c>
      <c r="Y5" s="7">
        <f t="shared" si="2"/>
        <v>13.576835902799727</v>
      </c>
      <c r="Z5" s="7">
        <f t="shared" si="2"/>
        <v>13.60760756146648</v>
      </c>
      <c r="AA5" s="7">
        <f t="shared" si="2"/>
        <v>13.637460524616163</v>
      </c>
      <c r="AB5" s="7">
        <f t="shared" si="2"/>
        <v>13.666448061489413</v>
      </c>
      <c r="AC5" s="7">
        <f t="shared" si="2"/>
        <v>13.69461893845611</v>
      </c>
      <c r="AD5" s="7">
        <f t="shared" si="2"/>
        <v>13.722017912644224</v>
      </c>
      <c r="AE5" s="7">
        <f t="shared" si="2"/>
        <v>13.748686159726386</v>
      </c>
      <c r="AF5" s="7">
        <f t="shared" si="2"/>
        <v>13.774661646129648</v>
      </c>
      <c r="AG5" s="7">
        <f t="shared" si="2"/>
        <v>13.799979454113936</v>
      </c>
      <c r="AH5" s="7">
        <f t="shared" si="2"/>
        <v>13.82467206670431</v>
      </c>
      <c r="AI5" s="7">
        <f t="shared" si="2"/>
        <v>13.848769618283368</v>
      </c>
      <c r="AJ5" s="7">
        <f t="shared" si="2"/>
        <v>13.872300115693562</v>
      </c>
      <c r="AK5" s="7">
        <f t="shared" si="2"/>
        <v>13.895289633918262</v>
      </c>
      <c r="AL5" s="7">
        <f t="shared" si="2"/>
        <v>13.91776248977032</v>
      </c>
      <c r="AM5" s="7">
        <f t="shared" si="2"/>
        <v>13.939741396489095</v>
      </c>
      <c r="AN5" s="7">
        <f t="shared" si="2"/>
        <v>13.96124760171006</v>
      </c>
      <c r="AO5" s="7">
        <f t="shared" si="2"/>
        <v>13.982301010907891</v>
      </c>
      <c r="AP5" s="7">
        <f t="shared" si="2"/>
        <v>14.002920298110627</v>
      </c>
      <c r="AQ5" s="7">
        <f t="shared" si="2"/>
        <v>14.023123005428147</v>
      </c>
      <c r="AR5" s="7">
        <f t="shared" si="2"/>
        <v>14.042925632724327</v>
      </c>
      <c r="AS5" s="7">
        <f t="shared" si="2"/>
        <v>14.062343718581428</v>
      </c>
      <c r="AT5" s="7">
        <f t="shared" si="2"/>
        <v>14.081391913552123</v>
      </c>
      <c r="AU5" s="7">
        <f t="shared" si="2"/>
        <v>14.100084046564275</v>
      </c>
      <c r="AV5" s="7">
        <f t="shared" si="2"/>
        <v>14.118433185232472</v>
      </c>
      <c r="AW5" s="7">
        <f t="shared" si="2"/>
        <v>14.13645169073515</v>
      </c>
      <c r="AX5" s="7">
        <f t="shared" si="2"/>
        <v>14.15415126783455</v>
      </c>
      <c r="AY5" s="7">
        <f t="shared" si="2"/>
        <v>14.171543010546419</v>
      </c>
      <c r="AZ5" s="7">
        <f t="shared" si="2"/>
        <v>14.18863744390572</v>
      </c>
      <c r="BA5" s="7">
        <f t="shared" si="2"/>
        <v>14.205444562222102</v>
      </c>
      <c r="BB5" s="7">
        <f t="shared" si="2"/>
        <v>14.22197386417331</v>
      </c>
      <c r="BC5" s="7">
        <f t="shared" si="2"/>
        <v>14.238234385045093</v>
      </c>
      <c r="BD5" s="7">
        <f t="shared" si="2"/>
        <v>14.254234726391534</v>
      </c>
      <c r="BE5" s="7">
        <f t="shared" si="2"/>
        <v>14.269983083359673</v>
      </c>
      <c r="BF5" s="7">
        <f t="shared" si="2"/>
        <v>14.285487269895636</v>
      </c>
      <c r="BG5" s="7">
        <f t="shared" si="2"/>
        <v>14.300754742026426</v>
      </c>
      <c r="BH5" s="7">
        <f t="shared" si="2"/>
        <v>14.315792619390965</v>
      </c>
      <c r="BI5" s="7">
        <f t="shared" si="2"/>
        <v>14.330607705176106</v>
      </c>
      <c r="BJ5" s="7">
        <f t="shared" si="2"/>
        <v>14.345206504597261</v>
      </c>
      <c r="BK5" s="7">
        <f t="shared" si="2"/>
        <v>14.359595242049359</v>
      </c>
      <c r="BL5" s="7">
        <f t="shared" si="2"/>
        <v>14.373779877041315</v>
      </c>
      <c r="BM5" s="7">
        <f t="shared" si="2"/>
        <v>14.387766119016057</v>
      </c>
      <c r="BN5" s="7">
        <f t="shared" si="2"/>
        <v>14.401559441148391</v>
      </c>
      <c r="BO5" s="7">
        <f t="shared" si="2"/>
        <v>14.41516509320417</v>
      </c>
      <c r="BP5" s="7">
        <f t="shared" si="2"/>
        <v>14.42858811353631</v>
      </c>
      <c r="BQ5" s="7">
        <f t="shared" si="2"/>
        <v>14.441833340286331</v>
      </c>
      <c r="BR5" s="7">
        <f t="shared" si="2"/>
        <v>14.454905421853685</v>
      </c>
      <c r="BS5" s="7">
        <f t="shared" si="2"/>
        <v>14.467808826689591</v>
      </c>
      <c r="BT5" s="7">
        <f t="shared" si="2"/>
        <v>14.480547852467023</v>
      </c>
      <c r="BU5" s="7">
        <f t="shared" si="2"/>
        <v>14.493126634673882</v>
      </c>
      <c r="BV5" s="7">
        <f t="shared" si="2"/>
        <v>14.50554915467244</v>
      </c>
      <c r="BW5" s="7">
        <f t="shared" si="2"/>
        <v>14.517819247264253</v>
      </c>
      <c r="BX5" s="7">
        <f t="shared" si="2"/>
        <v>14.529940607796599</v>
      </c>
      <c r="BY5" s="7">
        <f t="shared" si="2"/>
        <v>14.541916798843314</v>
      </c>
      <c r="BZ5" s="7">
        <f t="shared" si="2"/>
        <v>14.553751256490317</v>
      </c>
      <c r="CA5" s="7">
        <f t="shared" si="2"/>
        <v>14.565447296253508</v>
      </c>
      <c r="CB5" s="7">
        <f t="shared" si="2"/>
        <v>14.577008118654584</v>
      </c>
      <c r="CC5" s="7">
        <f t="shared" si="2"/>
        <v>14.588436814478207</v>
      </c>
      <c r="CD5" s="7">
        <f t="shared" si="2"/>
        <v>14.59973636973214</v>
      </c>
      <c r="CE5" s="7">
        <f aca="true" t="shared" si="3" ref="CE5:EP5">LN(CE$4)+10.1111</f>
        <v>14.610909670330265</v>
      </c>
      <c r="CF5" s="7">
        <f t="shared" si="3"/>
        <v>14.62195950651685</v>
      </c>
      <c r="CG5" s="7">
        <f t="shared" si="3"/>
        <v>14.632888577049041</v>
      </c>
      <c r="CH5" s="7">
        <f t="shared" si="3"/>
        <v>14.643699493153257</v>
      </c>
      <c r="CI5" s="7">
        <f t="shared" si="3"/>
        <v>14.654394782270003</v>
      </c>
      <c r="CJ5" s="7">
        <f t="shared" si="3"/>
        <v>14.664976891600542</v>
      </c>
      <c r="CK5" s="7">
        <f t="shared" si="3"/>
        <v>14.675448191467837</v>
      </c>
      <c r="CL5" s="7">
        <f t="shared" si="3"/>
        <v>14.685810978503383</v>
      </c>
      <c r="CM5" s="7">
        <f t="shared" si="3"/>
        <v>14.696067478670573</v>
      </c>
      <c r="CN5" s="7">
        <f t="shared" si="3"/>
        <v>14.706219850134591</v>
      </c>
      <c r="CO5" s="7">
        <f t="shared" si="3"/>
        <v>14.716270185988092</v>
      </c>
      <c r="CP5" s="7">
        <f t="shared" si="3"/>
        <v>14.72622051684126</v>
      </c>
      <c r="CQ5" s="7">
        <f t="shared" si="3"/>
        <v>14.73607281328427</v>
      </c>
      <c r="CR5" s="7">
        <f t="shared" si="3"/>
        <v>14.745828988229636</v>
      </c>
      <c r="CS5" s="7">
        <f t="shared" si="3"/>
        <v>14.755490899141373</v>
      </c>
      <c r="CT5" s="7">
        <f t="shared" si="3"/>
        <v>14.765060350157523</v>
      </c>
      <c r="CU5" s="7">
        <f t="shared" si="3"/>
        <v>14.774539094112068</v>
      </c>
      <c r="CV5" s="7">
        <f t="shared" si="3"/>
        <v>14.783928834461907</v>
      </c>
      <c r="CW5" s="7">
        <f t="shared" si="3"/>
        <v>14.79323122712422</v>
      </c>
      <c r="CX5" s="7">
        <f t="shared" si="3"/>
        <v>14.802447882229144</v>
      </c>
      <c r="CY5" s="7">
        <f t="shared" si="3"/>
        <v>14.811580365792416</v>
      </c>
      <c r="CZ5" s="7">
        <f t="shared" si="3"/>
        <v>14.820630201312333</v>
      </c>
      <c r="DA5" s="7">
        <f t="shared" si="3"/>
        <v>14.829598871295094</v>
      </c>
      <c r="DB5" s="7">
        <f t="shared" si="3"/>
        <v>14.838487818712341</v>
      </c>
      <c r="DC5" s="7">
        <f t="shared" si="3"/>
        <v>14.847298448394497</v>
      </c>
      <c r="DD5" s="7">
        <f t="shared" si="3"/>
        <v>14.85603212836325</v>
      </c>
      <c r="DE5" s="7">
        <f t="shared" si="3"/>
        <v>14.864690191106366</v>
      </c>
      <c r="DF5" s="7">
        <f t="shared" si="3"/>
        <v>14.873273934797757</v>
      </c>
      <c r="DG5" s="7">
        <f t="shared" si="3"/>
        <v>14.881784624465666</v>
      </c>
      <c r="DH5" s="7">
        <f t="shared" si="3"/>
        <v>14.890223493111531</v>
      </c>
      <c r="DI5" s="7">
        <f t="shared" si="3"/>
        <v>14.898591742782045</v>
      </c>
      <c r="DJ5" s="7">
        <f t="shared" si="3"/>
        <v>14.906890545596742</v>
      </c>
      <c r="DK5" s="7">
        <f t="shared" si="3"/>
        <v>14.915121044733258</v>
      </c>
      <c r="DL5" s="7">
        <f t="shared" si="3"/>
        <v>14.923284355372417</v>
      </c>
      <c r="DM5" s="7">
        <f t="shared" si="3"/>
        <v>14.931381565605037</v>
      </c>
      <c r="DN5" s="7">
        <f t="shared" si="3"/>
        <v>14.939413737302303</v>
      </c>
      <c r="DO5" s="7">
        <f t="shared" si="3"/>
        <v>14.947381906951478</v>
      </c>
      <c r="DP5" s="7">
        <f t="shared" si="3"/>
        <v>14.955287086458592</v>
      </c>
      <c r="DQ5" s="7">
        <f t="shared" si="3"/>
        <v>14.963130263919616</v>
      </c>
      <c r="DR5" s="7">
        <f t="shared" si="3"/>
        <v>14.970912404361673</v>
      </c>
      <c r="DS5" s="7">
        <f t="shared" si="3"/>
        <v>14.978634450455584</v>
      </c>
      <c r="DT5" s="7">
        <f t="shared" si="3"/>
        <v>14.986297323201152</v>
      </c>
      <c r="DU5" s="7">
        <f t="shared" si="3"/>
        <v>14.993901922586371</v>
      </c>
      <c r="DV5" s="7">
        <f t="shared" si="3"/>
        <v>15.001449128221754</v>
      </c>
      <c r="DW5" s="7">
        <f t="shared" si="3"/>
        <v>15.008939799950912</v>
      </c>
      <c r="DX5" s="7">
        <f t="shared" si="3"/>
        <v>15.01637477843843</v>
      </c>
      <c r="DY5" s="7">
        <f t="shared" si="3"/>
        <v>15.023754885736054</v>
      </c>
      <c r="DZ5" s="7">
        <f t="shared" si="3"/>
        <v>15.031080925828125</v>
      </c>
      <c r="EA5" s="7">
        <f t="shared" si="3"/>
        <v>15.038353685157205</v>
      </c>
      <c r="EB5" s="7">
        <f t="shared" si="3"/>
        <v>15.045573933130692</v>
      </c>
      <c r="EC5" s="7">
        <f t="shared" si="3"/>
        <v>15.052742422609304</v>
      </c>
      <c r="ED5" s="7">
        <f t="shared" si="3"/>
        <v>15.059859890378169</v>
      </c>
      <c r="EE5" s="7">
        <f t="shared" si="3"/>
        <v>15.066927057601262</v>
      </c>
      <c r="EF5" s="7">
        <f t="shared" si="3"/>
        <v>15.073944630259907</v>
      </c>
      <c r="EG5" s="7">
        <f t="shared" si="3"/>
        <v>15.080913299576</v>
      </c>
      <c r="EH5" s="7">
        <f t="shared" si="3"/>
        <v>15.087833742420575</v>
      </c>
      <c r="EI5" s="7">
        <f t="shared" si="3"/>
        <v>15.094706621708337</v>
      </c>
      <c r="EJ5" s="7">
        <f t="shared" si="3"/>
        <v>15.101532586778736</v>
      </c>
      <c r="EK5" s="7">
        <f t="shared" si="3"/>
        <v>15.108312273764115</v>
      </c>
      <c r="EL5" s="7">
        <f t="shared" si="3"/>
        <v>15.115046305945459</v>
      </c>
      <c r="EM5" s="7">
        <f t="shared" si="3"/>
        <v>15.121735294096256</v>
      </c>
      <c r="EN5" s="7">
        <f t="shared" si="3"/>
        <v>15.128379836814926</v>
      </c>
      <c r="EO5" s="7">
        <f t="shared" si="3"/>
        <v>15.134980520846277</v>
      </c>
      <c r="EP5" s="7">
        <f t="shared" si="3"/>
        <v>15.141537921392436</v>
      </c>
      <c r="EQ5" s="7">
        <f aca="true" t="shared" si="4" ref="EQ5:EX5">LN(EQ$4)+10.1111</f>
        <v>15.14805260241363</v>
      </c>
      <c r="ER5" s="7">
        <f t="shared" si="4"/>
        <v>15.154525116919247</v>
      </c>
      <c r="ES5" s="7">
        <f t="shared" si="4"/>
        <v>15.160956007249538</v>
      </c>
      <c r="ET5" s="7">
        <f t="shared" si="4"/>
        <v>15.167345805348308</v>
      </c>
      <c r="EU5" s="7">
        <f t="shared" si="4"/>
        <v>15.173695033026966</v>
      </c>
      <c r="EV5" s="7">
        <f t="shared" si="4"/>
        <v>15.180004202220232</v>
      </c>
      <c r="EW5" s="7">
        <f t="shared" si="4"/>
        <v>15.186273815233827</v>
      </c>
      <c r="EX5" s="7">
        <f t="shared" si="4"/>
        <v>15.192504364984464</v>
      </c>
    </row>
    <row r="6" spans="1:154" ht="12.75">
      <c r="A6" s="3" t="s">
        <v>12</v>
      </c>
      <c r="B6" s="2">
        <f>B4/B5</f>
        <v>0.9</v>
      </c>
      <c r="C6" s="2">
        <f>C4/C5</f>
        <v>1</v>
      </c>
      <c r="D6" s="2">
        <f>D4/D5</f>
        <v>1.1</v>
      </c>
      <c r="E6" s="2">
        <f>E4/E5</f>
        <v>1.2</v>
      </c>
      <c r="F6" s="2">
        <f aca="true" t="shared" si="5" ref="F6:X6">F4/F5</f>
        <v>1.3000004598752442</v>
      </c>
      <c r="G6" s="2">
        <f t="shared" si="5"/>
        <v>1.3490742335582988</v>
      </c>
      <c r="H6" s="2">
        <f t="shared" si="5"/>
        <v>1.3964244983621477</v>
      </c>
      <c r="I6" s="2">
        <f t="shared" si="5"/>
        <v>1.442221020371372</v>
      </c>
      <c r="J6" s="2">
        <f t="shared" si="5"/>
        <v>1.4866074006193115</v>
      </c>
      <c r="K6" s="2">
        <f t="shared" si="5"/>
        <v>1.5297063952115688</v>
      </c>
      <c r="L6" s="2">
        <f t="shared" si="5"/>
        <v>1.5499263508221033</v>
      </c>
      <c r="M6" s="2">
        <f t="shared" si="5"/>
        <v>1.602472991280492</v>
      </c>
      <c r="N6" s="2">
        <f t="shared" si="5"/>
        <v>1.6541076221097173</v>
      </c>
      <c r="O6" s="2">
        <f t="shared" si="5"/>
        <v>1.70488843133678</v>
      </c>
      <c r="P6" s="2">
        <f t="shared" si="5"/>
        <v>1.7548674343805948</v>
      </c>
      <c r="Q6" s="2">
        <f t="shared" si="5"/>
        <v>1.8040913673930759</v>
      </c>
      <c r="R6" s="2">
        <f t="shared" si="5"/>
        <v>1.8754722685513336</v>
      </c>
      <c r="S6" s="2">
        <f t="shared" si="5"/>
        <v>1.944769076141337</v>
      </c>
      <c r="T6" s="2">
        <f t="shared" si="5"/>
        <v>2.0138828331819254</v>
      </c>
      <c r="U6" s="2">
        <f t="shared" si="5"/>
        <v>2.082821227385489</v>
      </c>
      <c r="V6" s="2">
        <f t="shared" si="5"/>
        <v>2.1515913589272517</v>
      </c>
      <c r="W6" s="2">
        <f t="shared" si="5"/>
        <v>2.2201998041216644</v>
      </c>
      <c r="X6" s="2">
        <f t="shared" si="5"/>
        <v>2.288652670300643</v>
      </c>
      <c r="Y6" s="2">
        <f aca="true" t="shared" si="6" ref="Y6:CH6">Y4/Y5</f>
        <v>2.3569556433543672</v>
      </c>
      <c r="Z6">
        <f t="shared" si="6"/>
        <v>2.425114029114727</v>
      </c>
      <c r="AA6">
        <f t="shared" si="6"/>
        <v>2.4931327895416184</v>
      </c>
      <c r="AB6">
        <f t="shared" si="6"/>
        <v>2.561016574498699</v>
      </c>
      <c r="AC6">
        <f t="shared" si="6"/>
        <v>2.628769749767023</v>
      </c>
      <c r="AD6">
        <f t="shared" si="6"/>
        <v>2.696396421834296</v>
      </c>
      <c r="AE6">
        <f t="shared" si="6"/>
        <v>2.763900459908108</v>
      </c>
      <c r="AF6">
        <f t="shared" si="6"/>
        <v>2.83128551552902</v>
      </c>
      <c r="AG6">
        <f t="shared" si="6"/>
        <v>2.898555040100116</v>
      </c>
      <c r="AH6">
        <f t="shared" si="6"/>
        <v>2.9657123006009987</v>
      </c>
      <c r="AI6">
        <f t="shared" si="6"/>
        <v>3.0327603937140326</v>
      </c>
      <c r="AJ6">
        <f t="shared" si="6"/>
        <v>3.099702258557298</v>
      </c>
      <c r="AK6">
        <f t="shared" si="6"/>
        <v>3.1665406881909424</v>
      </c>
      <c r="AL6">
        <f t="shared" si="6"/>
        <v>3.2332783400403193</v>
      </c>
      <c r="AM6">
        <f t="shared" si="6"/>
        <v>3.2999177453597306</v>
      </c>
      <c r="AN6">
        <f t="shared" si="6"/>
        <v>3.366461317844055</v>
      </c>
      <c r="AO6">
        <f t="shared" si="6"/>
        <v>3.4329113614815028</v>
      </c>
      <c r="AP6">
        <f t="shared" si="6"/>
        <v>3.499270077728817</v>
      </c>
      <c r="AQ6">
        <f t="shared" si="6"/>
        <v>3.5655395720800374</v>
      </c>
      <c r="AR6">
        <f t="shared" si="6"/>
        <v>3.631721860091201</v>
      </c>
      <c r="AS6">
        <f t="shared" si="6"/>
        <v>3.697818872915846</v>
      </c>
      <c r="AT6">
        <f t="shared" si="6"/>
        <v>3.763832462399692</v>
      </c>
      <c r="AU6">
        <f t="shared" si="6"/>
        <v>3.8297644057772846</v>
      </c>
      <c r="AV6">
        <f t="shared" si="6"/>
        <v>3.8956164100084862</v>
      </c>
      <c r="AW6">
        <f t="shared" si="6"/>
        <v>3.9613901157885105</v>
      </c>
      <c r="AX6">
        <f t="shared" si="6"/>
        <v>4.027087101261456</v>
      </c>
      <c r="AY6">
        <f t="shared" si="6"/>
        <v>4.092708885464101</v>
      </c>
      <c r="AZ6">
        <f t="shared" si="6"/>
        <v>4.158256931523864</v>
      </c>
      <c r="BA6">
        <f t="shared" si="6"/>
        <v>4.223732649632363</v>
      </c>
      <c r="BB6">
        <f t="shared" si="6"/>
        <v>4.28913739981379</v>
      </c>
      <c r="BC6">
        <f t="shared" si="6"/>
        <v>4.354472494505409</v>
      </c>
      <c r="BD6">
        <f t="shared" si="6"/>
        <v>4.419739200965752</v>
      </c>
      <c r="BE6">
        <f t="shared" si="6"/>
        <v>4.48493874352457</v>
      </c>
      <c r="BF6">
        <f t="shared" si="6"/>
        <v>4.550072305687257</v>
      </c>
      <c r="BG6">
        <f t="shared" si="6"/>
        <v>4.615141032105258</v>
      </c>
      <c r="BH6">
        <f t="shared" si="6"/>
        <v>4.680146030422895</v>
      </c>
      <c r="BI6">
        <f t="shared" si="6"/>
        <v>4.745088373010093</v>
      </c>
      <c r="BJ6">
        <f t="shared" si="6"/>
        <v>4.809969098589645</v>
      </c>
      <c r="BK6">
        <f t="shared" si="6"/>
        <v>4.87478921376685</v>
      </c>
      <c r="BL6">
        <f t="shared" si="6"/>
        <v>4.939549694468716</v>
      </c>
      <c r="BM6">
        <f t="shared" si="6"/>
        <v>5.00425148729926</v>
      </c>
      <c r="BN6">
        <f t="shared" si="6"/>
        <v>5.068895510816912</v>
      </c>
      <c r="BO6">
        <f t="shared" si="6"/>
        <v>5.133482656739483</v>
      </c>
      <c r="BP6">
        <f t="shared" si="6"/>
        <v>5.198013791081753</v>
      </c>
      <c r="BQ6">
        <f t="shared" si="6"/>
        <v>5.262489755230286</v>
      </c>
      <c r="BR6">
        <f t="shared" si="6"/>
        <v>5.326911366959714</v>
      </c>
      <c r="BS6">
        <f t="shared" si="6"/>
        <v>5.39127942139441</v>
      </c>
      <c r="BT6">
        <f t="shared" si="6"/>
        <v>5.455594691919127</v>
      </c>
      <c r="BU6">
        <f t="shared" si="6"/>
        <v>5.519857931041954</v>
      </c>
      <c r="BV6">
        <f t="shared" si="6"/>
        <v>5.584069871212615</v>
      </c>
      <c r="BW6">
        <f t="shared" si="6"/>
        <v>5.648231225598992</v>
      </c>
      <c r="BX6">
        <f t="shared" si="6"/>
        <v>5.712342688824424</v>
      </c>
      <c r="BY6">
        <f t="shared" si="6"/>
        <v>5.776404937668292</v>
      </c>
      <c r="BZ6">
        <f t="shared" si="6"/>
        <v>5.840418631732065</v>
      </c>
      <c r="CA6">
        <f t="shared" si="6"/>
        <v>5.904384414072936</v>
      </c>
      <c r="CB6">
        <f t="shared" si="6"/>
        <v>5.96830291180697</v>
      </c>
      <c r="CC6">
        <f t="shared" si="6"/>
        <v>6.032174736683571</v>
      </c>
      <c r="CD6">
        <f t="shared" si="6"/>
        <v>6.096000485632938</v>
      </c>
      <c r="CE6">
        <f t="shared" si="6"/>
        <v>6.1597807412880705</v>
      </c>
      <c r="CF6">
        <f t="shared" si="6"/>
        <v>6.223516072482781</v>
      </c>
      <c r="CG6">
        <f t="shared" si="6"/>
        <v>6.2872070347270625</v>
      </c>
      <c r="CH6">
        <f t="shared" si="6"/>
        <v>6.350854170661086</v>
      </c>
      <c r="CI6">
        <f aca="true" t="shared" si="7" ref="CI6:EM6">CI4/CI5</f>
        <v>6.414458010488998</v>
      </c>
      <c r="CJ6">
        <f t="shared" si="7"/>
        <v>6.478019072393619</v>
      </c>
      <c r="CK6">
        <f t="shared" si="7"/>
        <v>6.5415378629331045</v>
      </c>
      <c r="CL6">
        <f t="shared" si="7"/>
        <v>6.605014877420489</v>
      </c>
      <c r="CM6">
        <f t="shared" si="7"/>
        <v>6.668450600287065</v>
      </c>
      <c r="CN6">
        <f t="shared" si="7"/>
        <v>6.7318455054304085</v>
      </c>
      <c r="CO6">
        <f t="shared" si="7"/>
        <v>6.795200056547869</v>
      </c>
      <c r="CP6">
        <f t="shared" si="7"/>
        <v>6.8585147074562665</v>
      </c>
      <c r="CQ6">
        <f t="shared" si="7"/>
        <v>6.921789902398492</v>
      </c>
      <c r="CR6">
        <f t="shared" si="7"/>
        <v>6.985026076337674</v>
      </c>
      <c r="CS6">
        <f t="shared" si="7"/>
        <v>7.048223655239542</v>
      </c>
      <c r="CT6">
        <f t="shared" si="7"/>
        <v>7.111383056343539</v>
      </c>
      <c r="CU6">
        <f t="shared" si="7"/>
        <v>7.174504688423275</v>
      </c>
      <c r="CV6">
        <f t="shared" si="7"/>
        <v>7.237588952036814</v>
      </c>
      <c r="CW6">
        <f t="shared" si="7"/>
        <v>7.300636239767275</v>
      </c>
      <c r="CX6">
        <f t="shared" si="7"/>
        <v>7.363646936454227</v>
      </c>
      <c r="CY6">
        <f t="shared" si="7"/>
        <v>7.426621419416309</v>
      </c>
      <c r="CZ6">
        <f t="shared" si="7"/>
        <v>7.489560058665467</v>
      </c>
      <c r="DA6">
        <f t="shared" si="7"/>
        <v>7.5524632171132255</v>
      </c>
      <c r="DB6">
        <f t="shared" si="7"/>
        <v>7.615331250769322</v>
      </c>
      <c r="DC6">
        <f t="shared" si="7"/>
        <v>7.678164508933093</v>
      </c>
      <c r="DD6">
        <f t="shared" si="7"/>
        <v>7.7409633343779</v>
      </c>
      <c r="DE6">
        <f t="shared" si="7"/>
        <v>7.803728063528933</v>
      </c>
      <c r="DF6">
        <f t="shared" si="7"/>
        <v>7.866459026634672</v>
      </c>
      <c r="DG6">
        <f t="shared" si="7"/>
        <v>7.929156547932289</v>
      </c>
      <c r="DH6">
        <f t="shared" si="7"/>
        <v>7.991820945807254</v>
      </c>
      <c r="DI6">
        <f t="shared" si="7"/>
        <v>8.054452532947396</v>
      </c>
      <c r="DJ6">
        <f t="shared" si="7"/>
        <v>8.117051616491642</v>
      </c>
      <c r="DK6">
        <f t="shared" si="7"/>
        <v>8.1796184981737</v>
      </c>
      <c r="DL6">
        <f t="shared" si="7"/>
        <v>8.24215347446085</v>
      </c>
      <c r="DM6">
        <f t="shared" si="7"/>
        <v>8.304656836688064</v>
      </c>
      <c r="DN6">
        <f t="shared" si="7"/>
        <v>8.367128871187685</v>
      </c>
      <c r="DO6">
        <f t="shared" si="7"/>
        <v>8.42956985941478</v>
      </c>
      <c r="DP6">
        <f t="shared" si="7"/>
        <v>8.491980078068403</v>
      </c>
      <c r="DQ6">
        <f t="shared" si="7"/>
        <v>8.554359799208898</v>
      </c>
      <c r="DR6">
        <f t="shared" si="7"/>
        <v>8.616709290371423</v>
      </c>
      <c r="DS6">
        <f t="shared" si="7"/>
        <v>8.679028814675824</v>
      </c>
      <c r="DT6">
        <f t="shared" si="7"/>
        <v>8.741318630933028</v>
      </c>
      <c r="DU6">
        <f t="shared" si="7"/>
        <v>8.803578993748058</v>
      </c>
      <c r="DV6">
        <f t="shared" si="7"/>
        <v>8.865810153619845</v>
      </c>
      <c r="DW6">
        <f t="shared" si="7"/>
        <v>8.92801235703792</v>
      </c>
      <c r="DX6">
        <f t="shared" si="7"/>
        <v>8.990185846576134</v>
      </c>
      <c r="DY6">
        <f t="shared" si="7"/>
        <v>9.052330860983492</v>
      </c>
      <c r="DZ6">
        <f t="shared" si="7"/>
        <v>9.114447635272251</v>
      </c>
      <c r="EA6">
        <f t="shared" si="7"/>
        <v>9.17653640080333</v>
      </c>
      <c r="EB6">
        <f t="shared" si="7"/>
        <v>9.238597385369186</v>
      </c>
      <c r="EC6">
        <f t="shared" si="7"/>
        <v>9.300630813274212</v>
      </c>
      <c r="ED6">
        <f t="shared" si="7"/>
        <v>9.36263690541276</v>
      </c>
      <c r="EE6">
        <f t="shared" si="7"/>
        <v>9.424615879344888</v>
      </c>
      <c r="EF6">
        <f t="shared" si="7"/>
        <v>9.48656794936989</v>
      </c>
      <c r="EG6">
        <f t="shared" si="7"/>
        <v>9.548493326597704</v>
      </c>
      <c r="EH6">
        <f t="shared" si="7"/>
        <v>9.610392219018271</v>
      </c>
      <c r="EI6">
        <f t="shared" si="7"/>
        <v>9.672264831568917</v>
      </c>
      <c r="EJ6">
        <f t="shared" si="7"/>
        <v>9.734111366199828</v>
      </c>
      <c r="EK6">
        <f t="shared" si="7"/>
        <v>9.795932021937682</v>
      </c>
      <c r="EL6">
        <f t="shared" si="7"/>
        <v>9.857726994947498</v>
      </c>
      <c r="EM6">
        <f t="shared" si="7"/>
        <v>9.919496478592782</v>
      </c>
      <c r="EN6">
        <f aca="true" t="shared" si="8" ref="EN6:EX6">EN4/EN5</f>
        <v>9.98124066349401</v>
      </c>
      <c r="EO6">
        <f t="shared" si="8"/>
        <v>10.042959737585502</v>
      </c>
      <c r="EP6">
        <f t="shared" si="8"/>
        <v>10.104653886170759</v>
      </c>
      <c r="EQ6">
        <f t="shared" si="8"/>
        <v>10.166323291976306</v>
      </c>
      <c r="ER6">
        <f t="shared" si="8"/>
        <v>10.227968135204083</v>
      </c>
      <c r="ES6">
        <f t="shared" si="8"/>
        <v>10.289588593582438</v>
      </c>
      <c r="ET6">
        <f t="shared" si="8"/>
        <v>10.351184842415782</v>
      </c>
      <c r="EU6">
        <f t="shared" si="8"/>
        <v>10.412757054632918</v>
      </c>
      <c r="EV6">
        <f t="shared" si="8"/>
        <v>10.474305400834119</v>
      </c>
      <c r="EW6">
        <f t="shared" si="8"/>
        <v>10.535830049336987</v>
      </c>
      <c r="EX6">
        <f t="shared" si="8"/>
        <v>10.597331166221103</v>
      </c>
    </row>
    <row r="11" spans="18:25" ht="12.75">
      <c r="R11" s="2"/>
      <c r="S11" s="2"/>
      <c r="T11" s="2"/>
      <c r="U11" s="2"/>
      <c r="V11" s="2"/>
      <c r="W11" s="2"/>
      <c r="X11" s="2"/>
      <c r="Y11" s="2"/>
    </row>
    <row r="12" spans="18:25" ht="12.75">
      <c r="R12" s="2"/>
      <c r="S12" s="2"/>
      <c r="T12" s="2"/>
      <c r="U12" s="2"/>
      <c r="V12" s="2"/>
      <c r="W12" s="2"/>
      <c r="X12" s="2"/>
      <c r="Y12" s="2"/>
    </row>
    <row r="13" spans="18:25" ht="12.75">
      <c r="R13" s="2"/>
      <c r="S13" s="2"/>
      <c r="T13" s="2"/>
      <c r="U13" s="2"/>
      <c r="V13" s="2"/>
      <c r="W13" s="2"/>
      <c r="X13" s="2"/>
      <c r="Y13" s="2"/>
    </row>
    <row r="14" spans="18:249" s="13" customFormat="1" ht="12.75">
      <c r="R14" s="14"/>
      <c r="S14" s="14"/>
      <c r="T14" s="14"/>
      <c r="U14" s="14"/>
      <c r="V14" s="14"/>
      <c r="W14" s="14"/>
      <c r="X14" s="14"/>
      <c r="Y14" s="14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</row>
    <row r="15" spans="1:154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5"/>
      <c r="S15" s="15"/>
      <c r="T15" s="15"/>
      <c r="U15" s="15"/>
      <c r="V15" s="15"/>
      <c r="W15" s="15"/>
      <c r="X15" s="15"/>
      <c r="Y15" s="15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</row>
    <row r="16" spans="5:25" ht="12.75"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49" s="11" customFormat="1" ht="12.75">
      <c r="A17" s="11" t="s">
        <v>11</v>
      </c>
      <c r="B17" s="11">
        <v>9</v>
      </c>
      <c r="C17" s="11">
        <v>10</v>
      </c>
      <c r="D17" s="11">
        <v>11</v>
      </c>
      <c r="E17" s="11">
        <v>12</v>
      </c>
      <c r="F17" s="11">
        <v>13</v>
      </c>
      <c r="G17" s="11">
        <v>14</v>
      </c>
      <c r="H17" s="11">
        <v>15</v>
      </c>
      <c r="I17" s="11">
        <v>16</v>
      </c>
      <c r="J17" s="11">
        <v>17</v>
      </c>
      <c r="K17" s="11">
        <v>18</v>
      </c>
      <c r="L17" s="11">
        <v>19</v>
      </c>
      <c r="M17" s="11">
        <v>20</v>
      </c>
      <c r="N17" s="11">
        <v>21</v>
      </c>
      <c r="O17" s="11">
        <v>22</v>
      </c>
      <c r="P17" s="11">
        <v>23</v>
      </c>
      <c r="Q17" s="11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1">
        <v>30</v>
      </c>
      <c r="X17" s="11">
        <v>31</v>
      </c>
      <c r="Y17" s="11">
        <v>32</v>
      </c>
      <c r="Z17" s="11">
        <v>33</v>
      </c>
      <c r="AA17" s="11">
        <v>34</v>
      </c>
      <c r="AB17" s="11">
        <v>35</v>
      </c>
      <c r="AC17" s="11">
        <v>36</v>
      </c>
      <c r="AD17" s="11">
        <v>37</v>
      </c>
      <c r="AE17" s="11">
        <v>38</v>
      </c>
      <c r="AF17" s="11">
        <v>39</v>
      </c>
      <c r="AG17" s="11">
        <v>40</v>
      </c>
      <c r="AH17" s="11">
        <v>41</v>
      </c>
      <c r="AI17" s="11">
        <v>42</v>
      </c>
      <c r="AJ17" s="11">
        <v>43</v>
      </c>
      <c r="AK17" s="11">
        <v>44</v>
      </c>
      <c r="AL17" s="11">
        <v>45</v>
      </c>
      <c r="AM17" s="11">
        <v>46</v>
      </c>
      <c r="AN17" s="11">
        <v>47</v>
      </c>
      <c r="AO17" s="11">
        <v>48</v>
      </c>
      <c r="AP17" s="11">
        <v>49</v>
      </c>
      <c r="AQ17" s="11">
        <v>50</v>
      </c>
      <c r="AR17" s="11">
        <v>51</v>
      </c>
      <c r="AS17" s="11">
        <v>52</v>
      </c>
      <c r="AT17" s="11">
        <v>53</v>
      </c>
      <c r="AU17" s="11">
        <v>54</v>
      </c>
      <c r="AV17" s="11">
        <v>55</v>
      </c>
      <c r="AW17" s="11">
        <v>56</v>
      </c>
      <c r="AX17" s="11">
        <v>57</v>
      </c>
      <c r="AY17" s="11">
        <v>58</v>
      </c>
      <c r="AZ17" s="11">
        <v>59</v>
      </c>
      <c r="BA17" s="11">
        <v>60</v>
      </c>
      <c r="BB17" s="11">
        <v>61</v>
      </c>
      <c r="BC17" s="11">
        <v>62</v>
      </c>
      <c r="BD17" s="11">
        <v>63</v>
      </c>
      <c r="BE17" s="11">
        <v>64</v>
      </c>
      <c r="BF17" s="11">
        <v>65</v>
      </c>
      <c r="BG17" s="11">
        <v>66</v>
      </c>
      <c r="BH17" s="11">
        <v>67</v>
      </c>
      <c r="BI17" s="11">
        <v>68</v>
      </c>
      <c r="BJ17" s="11">
        <v>69</v>
      </c>
      <c r="BK17" s="11">
        <v>70</v>
      </c>
      <c r="BL17" s="11">
        <v>71</v>
      </c>
      <c r="BM17" s="11">
        <v>72</v>
      </c>
      <c r="BN17" s="11">
        <v>73</v>
      </c>
      <c r="BO17" s="11">
        <v>74</v>
      </c>
      <c r="BP17" s="11">
        <v>75</v>
      </c>
      <c r="BQ17" s="11">
        <v>76</v>
      </c>
      <c r="BR17" s="11">
        <v>77</v>
      </c>
      <c r="BS17" s="11">
        <v>78</v>
      </c>
      <c r="BT17" s="11">
        <v>79</v>
      </c>
      <c r="BU17" s="11">
        <v>80</v>
      </c>
      <c r="BV17" s="11">
        <v>81</v>
      </c>
      <c r="BW17" s="11">
        <v>82</v>
      </c>
      <c r="BX17" s="11">
        <v>83</v>
      </c>
      <c r="BY17" s="11">
        <v>84</v>
      </c>
      <c r="BZ17" s="11">
        <v>85</v>
      </c>
      <c r="CA17" s="11">
        <v>86</v>
      </c>
      <c r="CB17" s="11">
        <v>87</v>
      </c>
      <c r="CC17" s="11">
        <v>88</v>
      </c>
      <c r="CD17" s="11">
        <v>89</v>
      </c>
      <c r="CE17" s="11">
        <v>90</v>
      </c>
      <c r="CF17" s="11">
        <v>91</v>
      </c>
      <c r="CG17" s="11">
        <v>92</v>
      </c>
      <c r="CH17" s="11">
        <v>93</v>
      </c>
      <c r="CI17" s="11">
        <v>94</v>
      </c>
      <c r="CJ17" s="11">
        <v>95</v>
      </c>
      <c r="CK17" s="11">
        <v>96</v>
      </c>
      <c r="CL17" s="11">
        <v>97</v>
      </c>
      <c r="CM17" s="11">
        <v>98</v>
      </c>
      <c r="CN17" s="11">
        <v>99</v>
      </c>
      <c r="CO17" s="11">
        <v>100</v>
      </c>
      <c r="CP17" s="11">
        <v>101</v>
      </c>
      <c r="CQ17" s="11">
        <v>102</v>
      </c>
      <c r="CR17" s="11">
        <v>103</v>
      </c>
      <c r="CS17" s="11">
        <v>104</v>
      </c>
      <c r="CT17" s="11">
        <v>105</v>
      </c>
      <c r="CU17" s="11">
        <v>106</v>
      </c>
      <c r="CV17" s="11">
        <v>107</v>
      </c>
      <c r="CW17" s="11">
        <v>108</v>
      </c>
      <c r="CX17" s="11">
        <v>109</v>
      </c>
      <c r="CY17" s="11">
        <v>110</v>
      </c>
      <c r="CZ17" s="11">
        <v>111</v>
      </c>
      <c r="DA17" s="11">
        <v>112</v>
      </c>
      <c r="DB17" s="11">
        <v>113</v>
      </c>
      <c r="DC17" s="11">
        <v>114</v>
      </c>
      <c r="DD17" s="11">
        <v>115</v>
      </c>
      <c r="DE17" s="11">
        <v>116</v>
      </c>
      <c r="DF17" s="11">
        <v>117</v>
      </c>
      <c r="DG17" s="11">
        <v>118</v>
      </c>
      <c r="DH17" s="11">
        <v>119</v>
      </c>
      <c r="DI17" s="11">
        <v>120</v>
      </c>
      <c r="DJ17" s="11">
        <v>121</v>
      </c>
      <c r="DK17" s="11">
        <v>122</v>
      </c>
      <c r="DL17" s="11">
        <v>123</v>
      </c>
      <c r="DM17" s="11">
        <v>124</v>
      </c>
      <c r="DN17" s="11">
        <v>125</v>
      </c>
      <c r="DO17" s="11">
        <v>126</v>
      </c>
      <c r="DP17" s="11">
        <v>127</v>
      </c>
      <c r="DQ17" s="11">
        <v>128</v>
      </c>
      <c r="DR17" s="11">
        <v>129</v>
      </c>
      <c r="DS17" s="11">
        <v>130</v>
      </c>
      <c r="DT17" s="11">
        <v>131</v>
      </c>
      <c r="DU17" s="11">
        <v>132</v>
      </c>
      <c r="DV17" s="11">
        <v>133</v>
      </c>
      <c r="DW17" s="11">
        <v>134</v>
      </c>
      <c r="DX17" s="11">
        <v>135</v>
      </c>
      <c r="DY17" s="11">
        <v>136</v>
      </c>
      <c r="DZ17" s="11">
        <v>137</v>
      </c>
      <c r="EA17" s="11">
        <v>138</v>
      </c>
      <c r="EB17" s="11">
        <v>139</v>
      </c>
      <c r="EC17" s="11">
        <v>140</v>
      </c>
      <c r="ED17" s="11">
        <v>141</v>
      </c>
      <c r="EE17" s="11">
        <v>142</v>
      </c>
      <c r="EF17" s="11">
        <v>143</v>
      </c>
      <c r="EG17" s="11">
        <v>144</v>
      </c>
      <c r="EH17" s="11">
        <v>145</v>
      </c>
      <c r="EI17" s="11">
        <v>146</v>
      </c>
      <c r="EJ17" s="11">
        <v>147</v>
      </c>
      <c r="EK17" s="11">
        <v>148</v>
      </c>
      <c r="EL17" s="11">
        <v>149</v>
      </c>
      <c r="EM17" s="11">
        <v>150</v>
      </c>
      <c r="EN17" s="11">
        <v>151</v>
      </c>
      <c r="EO17" s="11">
        <v>152</v>
      </c>
      <c r="EP17" s="11">
        <v>153</v>
      </c>
      <c r="EQ17" s="11">
        <v>154</v>
      </c>
      <c r="ER17" s="11">
        <v>155</v>
      </c>
      <c r="ES17" s="11">
        <v>156</v>
      </c>
      <c r="ET17" s="11">
        <v>157</v>
      </c>
      <c r="EU17" s="11">
        <v>158</v>
      </c>
      <c r="EV17" s="11">
        <v>159</v>
      </c>
      <c r="EW17" s="11">
        <v>160</v>
      </c>
      <c r="EX17" s="11">
        <v>161</v>
      </c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</row>
    <row r="18" spans="1:154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</row>
    <row r="19" spans="1:249" s="16" customFormat="1" ht="15">
      <c r="A19" s="16" t="s">
        <v>14</v>
      </c>
      <c r="B19" s="17">
        <v>9</v>
      </c>
      <c r="C19" s="17">
        <v>9</v>
      </c>
      <c r="D19" s="17">
        <v>9</v>
      </c>
      <c r="E19" s="17">
        <v>9</v>
      </c>
      <c r="F19" s="18">
        <f aca="true" t="shared" si="9" ref="F19:K19">2.4962*POWER(F17,0.5)</f>
        <v>9.00017709381321</v>
      </c>
      <c r="G19" s="18">
        <f t="shared" si="9"/>
        <v>9.339925168865113</v>
      </c>
      <c r="H19" s="18">
        <f t="shared" si="9"/>
        <v>9.667741028802954</v>
      </c>
      <c r="I19" s="18">
        <f t="shared" si="9"/>
        <v>9.9848</v>
      </c>
      <c r="J19" s="18">
        <f t="shared" si="9"/>
        <v>10.292096262666805</v>
      </c>
      <c r="K19" s="18">
        <f t="shared" si="9"/>
        <v>10.590479683187159</v>
      </c>
      <c r="L19" s="17">
        <f aca="true" t="shared" si="10" ref="L19:Q19">3.89*POWER(L$4,0.355)</f>
        <v>11.063871667991904</v>
      </c>
      <c r="M19" s="17">
        <f t="shared" si="10"/>
        <v>11.26718044875943</v>
      </c>
      <c r="N19" s="17">
        <f t="shared" si="10"/>
        <v>11.464033618186868</v>
      </c>
      <c r="O19" s="17">
        <f t="shared" si="10"/>
        <v>11.654929558381644</v>
      </c>
      <c r="P19" s="17">
        <f t="shared" si="10"/>
        <v>11.840307545973635</v>
      </c>
      <c r="Q19" s="17">
        <f t="shared" si="10"/>
        <v>12.020556999232804</v>
      </c>
      <c r="R19" s="19">
        <f>LN(R$4)+8.803</f>
        <v>12.021875824868202</v>
      </c>
      <c r="S19" s="19">
        <f aca="true" t="shared" si="11" ref="S19:AW19">LN(S$4)+8.803</f>
        <v>12.061096538021483</v>
      </c>
      <c r="T19" s="19">
        <f t="shared" si="11"/>
        <v>12.09883686600433</v>
      </c>
      <c r="U19" s="19">
        <f t="shared" si="11"/>
        <v>12.135204510175205</v>
      </c>
      <c r="V19" s="19">
        <f t="shared" si="11"/>
        <v>12.170295829986475</v>
      </c>
      <c r="W19" s="19">
        <f t="shared" si="11"/>
        <v>12.204197381662157</v>
      </c>
      <c r="X19" s="19">
        <f t="shared" si="11"/>
        <v>12.236987204485146</v>
      </c>
      <c r="Y19" s="19">
        <f t="shared" si="11"/>
        <v>12.268735902799728</v>
      </c>
      <c r="Z19" s="24">
        <f t="shared" si="11"/>
        <v>12.29950756146648</v>
      </c>
      <c r="AA19" s="24">
        <f t="shared" si="11"/>
        <v>12.329360524616163</v>
      </c>
      <c r="AB19" s="24">
        <f t="shared" si="11"/>
        <v>12.358348061489414</v>
      </c>
      <c r="AC19" s="24">
        <f t="shared" si="11"/>
        <v>12.38651893845611</v>
      </c>
      <c r="AD19" s="24">
        <f t="shared" si="11"/>
        <v>12.413917912644225</v>
      </c>
      <c r="AE19" s="24">
        <f t="shared" si="11"/>
        <v>12.440586159726386</v>
      </c>
      <c r="AF19" s="24">
        <f t="shared" si="11"/>
        <v>12.466561646129648</v>
      </c>
      <c r="AG19" s="24">
        <f t="shared" si="11"/>
        <v>12.491879454113937</v>
      </c>
      <c r="AH19" s="24">
        <f t="shared" si="11"/>
        <v>12.51657206670431</v>
      </c>
      <c r="AI19" s="24">
        <f t="shared" si="11"/>
        <v>12.540669618283369</v>
      </c>
      <c r="AJ19" s="24">
        <f t="shared" si="11"/>
        <v>12.564200115693563</v>
      </c>
      <c r="AK19" s="24">
        <f t="shared" si="11"/>
        <v>12.587189633918262</v>
      </c>
      <c r="AL19" s="24">
        <f t="shared" si="11"/>
        <v>12.60966248977032</v>
      </c>
      <c r="AM19" s="24">
        <f t="shared" si="11"/>
        <v>12.631641396489096</v>
      </c>
      <c r="AN19" s="24">
        <f t="shared" si="11"/>
        <v>12.65314760171006</v>
      </c>
      <c r="AO19" s="24">
        <f t="shared" si="11"/>
        <v>12.674201010907892</v>
      </c>
      <c r="AP19" s="24">
        <f t="shared" si="11"/>
        <v>12.694820298110628</v>
      </c>
      <c r="AQ19" s="24">
        <f t="shared" si="11"/>
        <v>12.715023005428147</v>
      </c>
      <c r="AR19" s="24">
        <f t="shared" si="11"/>
        <v>12.734825632724327</v>
      </c>
      <c r="AS19" s="24">
        <f t="shared" si="11"/>
        <v>12.754243718581428</v>
      </c>
      <c r="AT19" s="24">
        <f t="shared" si="11"/>
        <v>12.773291913552123</v>
      </c>
      <c r="AU19" s="24">
        <f t="shared" si="11"/>
        <v>12.791984046564275</v>
      </c>
      <c r="AV19" s="24">
        <f t="shared" si="11"/>
        <v>12.810333185232473</v>
      </c>
      <c r="AW19" s="24">
        <f t="shared" si="11"/>
        <v>12.82835169073515</v>
      </c>
      <c r="AX19" s="20">
        <f>(AX17*0.0015)+12.74285</f>
        <v>12.82835</v>
      </c>
      <c r="AY19" s="20">
        <f aca="true" t="shared" si="12" ref="AY19:DJ19">(AY17*0.0015)+12.74285</f>
        <v>12.82985</v>
      </c>
      <c r="AZ19" s="20">
        <f t="shared" si="12"/>
        <v>12.83135</v>
      </c>
      <c r="BA19" s="20">
        <f t="shared" si="12"/>
        <v>12.83285</v>
      </c>
      <c r="BB19" s="20">
        <f t="shared" si="12"/>
        <v>12.83435</v>
      </c>
      <c r="BC19" s="20">
        <f t="shared" si="12"/>
        <v>12.83585</v>
      </c>
      <c r="BD19" s="20">
        <f t="shared" si="12"/>
        <v>12.83735</v>
      </c>
      <c r="BE19" s="20">
        <f t="shared" si="12"/>
        <v>12.83885</v>
      </c>
      <c r="BF19" s="20">
        <f t="shared" si="12"/>
        <v>12.84035</v>
      </c>
      <c r="BG19" s="20">
        <f t="shared" si="12"/>
        <v>12.84185</v>
      </c>
      <c r="BH19" s="20">
        <f t="shared" si="12"/>
        <v>12.843350000000001</v>
      </c>
      <c r="BI19" s="20">
        <f t="shared" si="12"/>
        <v>12.844850000000001</v>
      </c>
      <c r="BJ19" s="20">
        <f t="shared" si="12"/>
        <v>12.846350000000001</v>
      </c>
      <c r="BK19" s="20">
        <f t="shared" si="12"/>
        <v>12.847850000000001</v>
      </c>
      <c r="BL19" s="20">
        <f t="shared" si="12"/>
        <v>12.849350000000001</v>
      </c>
      <c r="BM19" s="20">
        <f t="shared" si="12"/>
        <v>12.850850000000001</v>
      </c>
      <c r="BN19" s="25">
        <f t="shared" si="12"/>
        <v>12.852350000000001</v>
      </c>
      <c r="BO19" s="25">
        <f t="shared" si="12"/>
        <v>12.853850000000001</v>
      </c>
      <c r="BP19" s="25">
        <f t="shared" si="12"/>
        <v>12.855350000000001</v>
      </c>
      <c r="BQ19" s="25">
        <f t="shared" si="12"/>
        <v>12.856850000000001</v>
      </c>
      <c r="BR19" s="25">
        <f t="shared" si="12"/>
        <v>12.858350000000002</v>
      </c>
      <c r="BS19" s="25">
        <f t="shared" si="12"/>
        <v>12.859850000000002</v>
      </c>
      <c r="BT19" s="25">
        <f t="shared" si="12"/>
        <v>12.86135</v>
      </c>
      <c r="BU19" s="25">
        <f t="shared" si="12"/>
        <v>12.86285</v>
      </c>
      <c r="BV19" s="25">
        <f t="shared" si="12"/>
        <v>12.86435</v>
      </c>
      <c r="BW19" s="25">
        <f t="shared" si="12"/>
        <v>12.86585</v>
      </c>
      <c r="BX19" s="25">
        <f t="shared" si="12"/>
        <v>12.86735</v>
      </c>
      <c r="BY19" s="25">
        <f t="shared" si="12"/>
        <v>12.86885</v>
      </c>
      <c r="BZ19" s="25">
        <f t="shared" si="12"/>
        <v>12.87035</v>
      </c>
      <c r="CA19" s="25">
        <f t="shared" si="12"/>
        <v>12.87185</v>
      </c>
      <c r="CB19" s="25">
        <f t="shared" si="12"/>
        <v>12.87335</v>
      </c>
      <c r="CC19" s="25">
        <f t="shared" si="12"/>
        <v>12.87485</v>
      </c>
      <c r="CD19" s="25">
        <f t="shared" si="12"/>
        <v>12.87635</v>
      </c>
      <c r="CE19" s="25">
        <f t="shared" si="12"/>
        <v>12.87785</v>
      </c>
      <c r="CF19" s="25">
        <f t="shared" si="12"/>
        <v>12.87935</v>
      </c>
      <c r="CG19" s="25">
        <f t="shared" si="12"/>
        <v>12.88085</v>
      </c>
      <c r="CH19" s="25">
        <f t="shared" si="12"/>
        <v>12.88235</v>
      </c>
      <c r="CI19" s="25">
        <f t="shared" si="12"/>
        <v>12.88385</v>
      </c>
      <c r="CJ19" s="25">
        <f t="shared" si="12"/>
        <v>12.88535</v>
      </c>
      <c r="CK19" s="25">
        <f t="shared" si="12"/>
        <v>12.88685</v>
      </c>
      <c r="CL19" s="25">
        <f t="shared" si="12"/>
        <v>12.88835</v>
      </c>
      <c r="CM19" s="25">
        <f t="shared" si="12"/>
        <v>12.889850000000001</v>
      </c>
      <c r="CN19" s="25">
        <f t="shared" si="12"/>
        <v>12.891350000000001</v>
      </c>
      <c r="CO19" s="25">
        <f t="shared" si="12"/>
        <v>12.892850000000001</v>
      </c>
      <c r="CP19" s="25">
        <f t="shared" si="12"/>
        <v>12.894350000000001</v>
      </c>
      <c r="CQ19" s="25">
        <f t="shared" si="12"/>
        <v>12.895850000000001</v>
      </c>
      <c r="CR19" s="25">
        <f t="shared" si="12"/>
        <v>12.897350000000001</v>
      </c>
      <c r="CS19" s="25">
        <f t="shared" si="12"/>
        <v>12.898850000000001</v>
      </c>
      <c r="CT19" s="25">
        <f t="shared" si="12"/>
        <v>12.900350000000001</v>
      </c>
      <c r="CU19" s="25">
        <f t="shared" si="12"/>
        <v>12.901850000000001</v>
      </c>
      <c r="CV19" s="25">
        <f t="shared" si="12"/>
        <v>12.903350000000001</v>
      </c>
      <c r="CW19" s="25">
        <f t="shared" si="12"/>
        <v>12.904850000000001</v>
      </c>
      <c r="CX19" s="25">
        <f t="shared" si="12"/>
        <v>12.906350000000002</v>
      </c>
      <c r="CY19" s="25">
        <f t="shared" si="12"/>
        <v>12.90785</v>
      </c>
      <c r="CZ19" s="25">
        <f t="shared" si="12"/>
        <v>12.90935</v>
      </c>
      <c r="DA19" s="25">
        <f t="shared" si="12"/>
        <v>12.91085</v>
      </c>
      <c r="DB19" s="25">
        <f t="shared" si="12"/>
        <v>12.91235</v>
      </c>
      <c r="DC19" s="25">
        <f t="shared" si="12"/>
        <v>12.91385</v>
      </c>
      <c r="DD19" s="25">
        <f t="shared" si="12"/>
        <v>12.91535</v>
      </c>
      <c r="DE19" s="25">
        <f t="shared" si="12"/>
        <v>12.91685</v>
      </c>
      <c r="DF19" s="25">
        <f t="shared" si="12"/>
        <v>12.91835</v>
      </c>
      <c r="DG19" s="25">
        <f t="shared" si="12"/>
        <v>12.91985</v>
      </c>
      <c r="DH19" s="25">
        <f t="shared" si="12"/>
        <v>12.92135</v>
      </c>
      <c r="DI19" s="25">
        <f t="shared" si="12"/>
        <v>12.92285</v>
      </c>
      <c r="DJ19" s="25">
        <f t="shared" si="12"/>
        <v>12.92435</v>
      </c>
      <c r="DK19" s="25">
        <f aca="true" t="shared" si="13" ref="DK19:EX19">(DK17*0.0015)+12.74285</f>
        <v>12.92585</v>
      </c>
      <c r="DL19" s="25">
        <f t="shared" si="13"/>
        <v>12.92735</v>
      </c>
      <c r="DM19" s="25">
        <f t="shared" si="13"/>
        <v>12.92885</v>
      </c>
      <c r="DN19" s="25">
        <f t="shared" si="13"/>
        <v>12.93035</v>
      </c>
      <c r="DO19" s="25">
        <f t="shared" si="13"/>
        <v>12.93185</v>
      </c>
      <c r="DP19" s="25">
        <f t="shared" si="13"/>
        <v>12.93335</v>
      </c>
      <c r="DQ19" s="25">
        <f t="shared" si="13"/>
        <v>12.93485</v>
      </c>
      <c r="DR19" s="25">
        <f t="shared" si="13"/>
        <v>12.936350000000001</v>
      </c>
      <c r="DS19" s="25">
        <f t="shared" si="13"/>
        <v>12.937850000000001</v>
      </c>
      <c r="DT19" s="25">
        <f t="shared" si="13"/>
        <v>12.939350000000001</v>
      </c>
      <c r="DU19" s="25">
        <f t="shared" si="13"/>
        <v>12.940850000000001</v>
      </c>
      <c r="DV19" s="25">
        <f t="shared" si="13"/>
        <v>12.942350000000001</v>
      </c>
      <c r="DW19" s="25">
        <f t="shared" si="13"/>
        <v>12.943850000000001</v>
      </c>
      <c r="DX19" s="25">
        <f t="shared" si="13"/>
        <v>12.945350000000001</v>
      </c>
      <c r="DY19" s="25">
        <f t="shared" si="13"/>
        <v>12.946850000000001</v>
      </c>
      <c r="DZ19" s="25">
        <f t="shared" si="13"/>
        <v>12.948350000000001</v>
      </c>
      <c r="EA19" s="25">
        <f t="shared" si="13"/>
        <v>12.949850000000001</v>
      </c>
      <c r="EB19" s="25">
        <f t="shared" si="13"/>
        <v>12.951350000000001</v>
      </c>
      <c r="EC19" s="25">
        <f t="shared" si="13"/>
        <v>12.952850000000002</v>
      </c>
      <c r="ED19" s="25">
        <f t="shared" si="13"/>
        <v>12.95435</v>
      </c>
      <c r="EE19" s="25">
        <f t="shared" si="13"/>
        <v>12.95585</v>
      </c>
      <c r="EF19" s="25">
        <f t="shared" si="13"/>
        <v>12.95735</v>
      </c>
      <c r="EG19" s="25">
        <f t="shared" si="13"/>
        <v>12.95885</v>
      </c>
      <c r="EH19" s="25">
        <f t="shared" si="13"/>
        <v>12.96035</v>
      </c>
      <c r="EI19" s="25">
        <f t="shared" si="13"/>
        <v>12.96185</v>
      </c>
      <c r="EJ19" s="25">
        <f t="shared" si="13"/>
        <v>12.96335</v>
      </c>
      <c r="EK19" s="25">
        <f t="shared" si="13"/>
        <v>12.96485</v>
      </c>
      <c r="EL19" s="25">
        <f t="shared" si="13"/>
        <v>12.96635</v>
      </c>
      <c r="EM19" s="25">
        <f t="shared" si="13"/>
        <v>12.96785</v>
      </c>
      <c r="EN19" s="25">
        <f t="shared" si="13"/>
        <v>12.96935</v>
      </c>
      <c r="EO19" s="25">
        <f t="shared" si="13"/>
        <v>12.97085</v>
      </c>
      <c r="EP19" s="25">
        <f t="shared" si="13"/>
        <v>12.97235</v>
      </c>
      <c r="EQ19" s="25">
        <f t="shared" si="13"/>
        <v>12.97385</v>
      </c>
      <c r="ER19" s="25">
        <f t="shared" si="13"/>
        <v>12.97535</v>
      </c>
      <c r="ES19" s="25">
        <f t="shared" si="13"/>
        <v>12.97685</v>
      </c>
      <c r="ET19" s="25">
        <f t="shared" si="13"/>
        <v>12.97835</v>
      </c>
      <c r="EU19" s="25">
        <f t="shared" si="13"/>
        <v>12.97985</v>
      </c>
      <c r="EV19" s="25">
        <f t="shared" si="13"/>
        <v>12.98135</v>
      </c>
      <c r="EW19" s="25">
        <f t="shared" si="13"/>
        <v>12.982850000000001</v>
      </c>
      <c r="EX19" s="25">
        <f t="shared" si="13"/>
        <v>12.984350000000001</v>
      </c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</row>
    <row r="21" spans="1:154" s="12" customFormat="1" ht="15">
      <c r="A21" s="22" t="s">
        <v>10</v>
      </c>
      <c r="B21" s="23">
        <f aca="true" t="shared" si="14" ref="B21:AG21">SUM(B17/B19)</f>
        <v>1</v>
      </c>
      <c r="C21" s="23">
        <f t="shared" si="14"/>
        <v>1.1111111111111112</v>
      </c>
      <c r="D21" s="23">
        <f t="shared" si="14"/>
        <v>1.2222222222222223</v>
      </c>
      <c r="E21" s="23">
        <f t="shared" si="14"/>
        <v>1.3333333333333333</v>
      </c>
      <c r="F21" s="23">
        <f t="shared" si="14"/>
        <v>1.4444160225398563</v>
      </c>
      <c r="G21" s="23">
        <f t="shared" si="14"/>
        <v>1.4989413455548197</v>
      </c>
      <c r="H21" s="23">
        <f t="shared" si="14"/>
        <v>1.5515516970625018</v>
      </c>
      <c r="I21" s="23">
        <f t="shared" si="14"/>
        <v>1.6024357022674465</v>
      </c>
      <c r="J21" s="23">
        <f t="shared" si="14"/>
        <v>1.6517529146773737</v>
      </c>
      <c r="K21" s="23">
        <f t="shared" si="14"/>
        <v>1.6996397272331085</v>
      </c>
      <c r="L21" s="23">
        <f t="shared" si="14"/>
        <v>1.717301191676648</v>
      </c>
      <c r="M21" s="23">
        <f t="shared" si="14"/>
        <v>1.7750669824589609</v>
      </c>
      <c r="N21" s="23">
        <f t="shared" si="14"/>
        <v>1.8318159820017454</v>
      </c>
      <c r="O21" s="23">
        <f t="shared" si="14"/>
        <v>1.8876132961420344</v>
      </c>
      <c r="P21" s="23">
        <f t="shared" si="14"/>
        <v>1.9425171103618235</v>
      </c>
      <c r="Q21" s="23">
        <f t="shared" si="14"/>
        <v>1.9965796927323558</v>
      </c>
      <c r="R21" s="23">
        <f t="shared" si="14"/>
        <v>2.079542357964264</v>
      </c>
      <c r="S21" s="23">
        <f t="shared" si="14"/>
        <v>2.1556912274134796</v>
      </c>
      <c r="T21" s="23">
        <f t="shared" si="14"/>
        <v>2.2316194770643945</v>
      </c>
      <c r="U21" s="23">
        <f t="shared" si="14"/>
        <v>2.307336475172081</v>
      </c>
      <c r="V21" s="23">
        <f t="shared" si="14"/>
        <v>2.3828508694543564</v>
      </c>
      <c r="W21" s="23">
        <f t="shared" si="14"/>
        <v>2.4581706655349205</v>
      </c>
      <c r="X21" s="23">
        <f t="shared" si="14"/>
        <v>2.533303294510087</v>
      </c>
      <c r="Y21" s="23">
        <f t="shared" si="14"/>
        <v>2.6082556714500305</v>
      </c>
      <c r="Z21" s="23">
        <f t="shared" si="14"/>
        <v>2.683034246296718</v>
      </c>
      <c r="AA21" s="23">
        <f t="shared" si="14"/>
        <v>2.7576450483475896</v>
      </c>
      <c r="AB21" s="23">
        <f t="shared" si="14"/>
        <v>2.8320937252985767</v>
      </c>
      <c r="AC21" s="23">
        <f t="shared" si="14"/>
        <v>2.906385577648593</v>
      </c>
      <c r="AD21" s="23">
        <f t="shared" si="14"/>
        <v>2.9805255891303717</v>
      </c>
      <c r="AE21" s="23">
        <f t="shared" si="14"/>
        <v>3.0545184537217787</v>
      </c>
      <c r="AF21" s="23">
        <f t="shared" si="14"/>
        <v>3.1283685997018984</v>
      </c>
      <c r="AG21" s="23">
        <f t="shared" si="14"/>
        <v>3.2020802111428353</v>
      </c>
      <c r="AH21" s="23">
        <f aca="true" t="shared" si="15" ref="AH21:BM21">SUM(AH17/AH19)</f>
        <v>3.2756572471679584</v>
      </c>
      <c r="AI21" s="23">
        <f t="shared" si="15"/>
        <v>3.3491034592576385</v>
      </c>
      <c r="AJ21" s="23">
        <f t="shared" si="15"/>
        <v>3.4224224068422786</v>
      </c>
      <c r="AK21" s="23">
        <f t="shared" si="15"/>
        <v>3.495617471388111</v>
      </c>
      <c r="AL21" s="23">
        <f t="shared" si="15"/>
        <v>3.5686918691524516</v>
      </c>
      <c r="AM21" s="23">
        <f t="shared" si="15"/>
        <v>3.6416486627609204</v>
      </c>
      <c r="AN21" s="23">
        <f t="shared" si="15"/>
        <v>3.714490771738725</v>
      </c>
      <c r="AO21" s="23">
        <f t="shared" si="15"/>
        <v>3.787220982110778</v>
      </c>
      <c r="AP21" s="23">
        <f t="shared" si="15"/>
        <v>3.859841955170699</v>
      </c>
      <c r="AQ21" s="23">
        <f t="shared" si="15"/>
        <v>3.9323562355061874</v>
      </c>
      <c r="AR21" s="23">
        <f t="shared" si="15"/>
        <v>4.004766258357454</v>
      </c>
      <c r="AS21" s="23">
        <f t="shared" si="15"/>
        <v>4.077074356376156</v>
      </c>
      <c r="AT21" s="23">
        <f t="shared" si="15"/>
        <v>4.149282765844285</v>
      </c>
      <c r="AU21" s="23">
        <f t="shared" si="15"/>
        <v>4.221393632405564</v>
      </c>
      <c r="AV21" s="23">
        <f t="shared" si="15"/>
        <v>4.293409016355877</v>
      </c>
      <c r="AW21" s="23">
        <f t="shared" si="15"/>
        <v>4.365330897534103</v>
      </c>
      <c r="AX21" s="23">
        <f t="shared" si="15"/>
        <v>4.443283820600467</v>
      </c>
      <c r="AY21" s="23">
        <f t="shared" si="15"/>
        <v>4.520707568677732</v>
      </c>
      <c r="AZ21" s="23">
        <f t="shared" si="15"/>
        <v>4.5981132148994455</v>
      </c>
      <c r="BA21" s="23">
        <f t="shared" si="15"/>
        <v>4.675500765613251</v>
      </c>
      <c r="BB21" s="23">
        <f t="shared" si="15"/>
        <v>4.752870227163822</v>
      </c>
      <c r="BC21" s="23">
        <f t="shared" si="15"/>
        <v>4.83022160589287</v>
      </c>
      <c r="BD21" s="23">
        <f t="shared" si="15"/>
        <v>4.907554908139141</v>
      </c>
      <c r="BE21" s="23">
        <f t="shared" si="15"/>
        <v>4.984870140238416</v>
      </c>
      <c r="BF21" s="23">
        <f t="shared" si="15"/>
        <v>5.062167308523521</v>
      </c>
      <c r="BG21" s="23">
        <f t="shared" si="15"/>
        <v>5.139446419324318</v>
      </c>
      <c r="BH21" s="23">
        <f t="shared" si="15"/>
        <v>5.216707478967715</v>
      </c>
      <c r="BI21" s="23">
        <f t="shared" si="15"/>
        <v>5.293950493777661</v>
      </c>
      <c r="BJ21" s="23">
        <f t="shared" si="15"/>
        <v>5.3711754700751575</v>
      </c>
      <c r="BK21" s="23">
        <f t="shared" si="15"/>
        <v>5.448382414178247</v>
      </c>
      <c r="BL21" s="23">
        <f t="shared" si="15"/>
        <v>5.525571332402028</v>
      </c>
      <c r="BM21" s="23">
        <f t="shared" si="15"/>
        <v>5.602742231058645</v>
      </c>
      <c r="BN21" s="23">
        <f aca="true" t="shared" si="16" ref="BN21:CS21">SUM(BN17/BN19)</f>
        <v>5.679895116457301</v>
      </c>
      <c r="BO21" s="23">
        <f t="shared" si="16"/>
        <v>5.75702999490425</v>
      </c>
      <c r="BP21" s="23">
        <f t="shared" si="16"/>
        <v>5.834146872702804</v>
      </c>
      <c r="BQ21" s="23">
        <f t="shared" si="16"/>
        <v>5.911245756153334</v>
      </c>
      <c r="BR21" s="23">
        <f t="shared" si="16"/>
        <v>5.98832665155327</v>
      </c>
      <c r="BS21" s="23">
        <f t="shared" si="16"/>
        <v>6.065389565197105</v>
      </c>
      <c r="BT21" s="23">
        <f t="shared" si="16"/>
        <v>6.142434503376395</v>
      </c>
      <c r="BU21" s="23">
        <f t="shared" si="16"/>
        <v>6.21946147237976</v>
      </c>
      <c r="BV21" s="23">
        <f t="shared" si="16"/>
        <v>6.296470478492889</v>
      </c>
      <c r="BW21" s="23">
        <f t="shared" si="16"/>
        <v>6.373461527998539</v>
      </c>
      <c r="BX21" s="23">
        <f t="shared" si="16"/>
        <v>6.450434627176536</v>
      </c>
      <c r="BY21" s="23">
        <f t="shared" si="16"/>
        <v>6.52738978230378</v>
      </c>
      <c r="BZ21" s="23">
        <f t="shared" si="16"/>
        <v>6.604326999654244</v>
      </c>
      <c r="CA21" s="23">
        <f t="shared" si="16"/>
        <v>6.681246285498976</v>
      </c>
      <c r="CB21" s="23">
        <f t="shared" si="16"/>
        <v>6.758147646106103</v>
      </c>
      <c r="CC21" s="23">
        <f t="shared" si="16"/>
        <v>6.835031087740828</v>
      </c>
      <c r="CD21" s="23">
        <f t="shared" si="16"/>
        <v>6.9118966166654365</v>
      </c>
      <c r="CE21" s="23">
        <f t="shared" si="16"/>
        <v>6.988744239139297</v>
      </c>
      <c r="CF21" s="23">
        <f t="shared" si="16"/>
        <v>7.06557396141886</v>
      </c>
      <c r="CG21" s="23">
        <f t="shared" si="16"/>
        <v>7.142385789757663</v>
      </c>
      <c r="CH21" s="23">
        <f t="shared" si="16"/>
        <v>7.2191797304063305</v>
      </c>
      <c r="CI21" s="23">
        <f t="shared" si="16"/>
        <v>7.295955789612576</v>
      </c>
      <c r="CJ21" s="23">
        <f t="shared" si="16"/>
        <v>7.372713973621205</v>
      </c>
      <c r="CK21" s="23">
        <f t="shared" si="16"/>
        <v>7.449454288674113</v>
      </c>
      <c r="CL21" s="23">
        <f t="shared" si="16"/>
        <v>7.526176741010292</v>
      </c>
      <c r="CM21" s="23">
        <f t="shared" si="16"/>
        <v>7.602881336865828</v>
      </c>
      <c r="CN21" s="23">
        <f t="shared" si="16"/>
        <v>7.6795680824739065</v>
      </c>
      <c r="CO21" s="23">
        <f t="shared" si="16"/>
        <v>7.75623698406481</v>
      </c>
      <c r="CP21" s="23">
        <f t="shared" si="16"/>
        <v>7.832888047865925</v>
      </c>
      <c r="CQ21" s="23">
        <f t="shared" si="16"/>
        <v>7.909521280101737</v>
      </c>
      <c r="CR21" s="23">
        <f t="shared" si="16"/>
        <v>7.986136686993839</v>
      </c>
      <c r="CS21" s="23">
        <f t="shared" si="16"/>
        <v>8.062734274760928</v>
      </c>
      <c r="CT21" s="23">
        <f aca="true" t="shared" si="17" ref="CT21:DY21">SUM(CT17/CT19)</f>
        <v>8.139314049618807</v>
      </c>
      <c r="CU21" s="23">
        <f t="shared" si="17"/>
        <v>8.215876017780396</v>
      </c>
      <c r="CV21" s="23">
        <f t="shared" si="17"/>
        <v>8.292420185455715</v>
      </c>
      <c r="CW21" s="23">
        <f t="shared" si="17"/>
        <v>8.368946558851903</v>
      </c>
      <c r="CX21" s="23">
        <f t="shared" si="17"/>
        <v>8.445455144173216</v>
      </c>
      <c r="CY21" s="23">
        <f t="shared" si="17"/>
        <v>8.521945947621022</v>
      </c>
      <c r="CZ21" s="23">
        <f t="shared" si="17"/>
        <v>8.598418975393804</v>
      </c>
      <c r="DA21" s="23">
        <f t="shared" si="17"/>
        <v>8.67487423368717</v>
      </c>
      <c r="DB21" s="23">
        <f t="shared" si="17"/>
        <v>8.751311728693848</v>
      </c>
      <c r="DC21" s="23">
        <f t="shared" si="17"/>
        <v>8.827731466603685</v>
      </c>
      <c r="DD21" s="23">
        <f t="shared" si="17"/>
        <v>8.904133453603658</v>
      </c>
      <c r="DE21" s="23">
        <f t="shared" si="17"/>
        <v>8.980517695877865</v>
      </c>
      <c r="DF21" s="23">
        <f t="shared" si="17"/>
        <v>9.056884199607534</v>
      </c>
      <c r="DG21" s="23">
        <f t="shared" si="17"/>
        <v>9.133232970971026</v>
      </c>
      <c r="DH21" s="23">
        <f t="shared" si="17"/>
        <v>9.209564016143824</v>
      </c>
      <c r="DI21" s="23">
        <f t="shared" si="17"/>
        <v>9.285877341298553</v>
      </c>
      <c r="DJ21" s="23">
        <f t="shared" si="17"/>
        <v>9.362172952604967</v>
      </c>
      <c r="DK21" s="23">
        <f t="shared" si="17"/>
        <v>9.438450856229958</v>
      </c>
      <c r="DL21" s="23">
        <f t="shared" si="17"/>
        <v>9.514711058337555</v>
      </c>
      <c r="DM21" s="23">
        <f t="shared" si="17"/>
        <v>9.59095356508893</v>
      </c>
      <c r="DN21" s="23">
        <f t="shared" si="17"/>
        <v>9.667178382642387</v>
      </c>
      <c r="DO21" s="23">
        <f t="shared" si="17"/>
        <v>9.743385517153385</v>
      </c>
      <c r="DP21" s="23">
        <f t="shared" si="17"/>
        <v>9.819574974774516</v>
      </c>
      <c r="DQ21" s="23">
        <f t="shared" si="17"/>
        <v>9.895746761655527</v>
      </c>
      <c r="DR21" s="23">
        <f t="shared" si="17"/>
        <v>9.971900883943306</v>
      </c>
      <c r="DS21" s="23">
        <f t="shared" si="17"/>
        <v>10.048037347781895</v>
      </c>
      <c r="DT21" s="23">
        <f t="shared" si="17"/>
        <v>10.124156159312484</v>
      </c>
      <c r="DU21" s="23">
        <f t="shared" si="17"/>
        <v>10.200257324673418</v>
      </c>
      <c r="DV21" s="23">
        <f t="shared" si="17"/>
        <v>10.276340850000192</v>
      </c>
      <c r="DW21" s="23">
        <f t="shared" si="17"/>
        <v>10.352406741425463</v>
      </c>
      <c r="DX21" s="23">
        <f t="shared" si="17"/>
        <v>10.428455005079043</v>
      </c>
      <c r="DY21" s="23">
        <f t="shared" si="17"/>
        <v>10.5044856470879</v>
      </c>
      <c r="DZ21" s="23">
        <f aca="true" t="shared" si="18" ref="DZ21:EX21">SUM(DZ17/DZ19)</f>
        <v>10.58049867357617</v>
      </c>
      <c r="EA21" s="23">
        <f t="shared" si="18"/>
        <v>10.656494090665142</v>
      </c>
      <c r="EB21" s="23">
        <f t="shared" si="18"/>
        <v>10.732471904473277</v>
      </c>
      <c r="EC21" s="23">
        <f t="shared" si="18"/>
        <v>10.808432121116201</v>
      </c>
      <c r="ED21" s="23">
        <f t="shared" si="18"/>
        <v>10.884374746706705</v>
      </c>
      <c r="EE21" s="23">
        <f t="shared" si="18"/>
        <v>10.960299787354748</v>
      </c>
      <c r="EF21" s="23">
        <f t="shared" si="18"/>
        <v>11.036207249167461</v>
      </c>
      <c r="EG21" s="23">
        <f t="shared" si="18"/>
        <v>11.11209713824915</v>
      </c>
      <c r="EH21" s="23">
        <f t="shared" si="18"/>
        <v>11.187969460701293</v>
      </c>
      <c r="EI21" s="23">
        <f t="shared" si="18"/>
        <v>11.263824222622542</v>
      </c>
      <c r="EJ21" s="23">
        <f t="shared" si="18"/>
        <v>11.339661430108729</v>
      </c>
      <c r="EK21" s="23">
        <f t="shared" si="18"/>
        <v>11.415481089252864</v>
      </c>
      <c r="EL21" s="23">
        <f t="shared" si="18"/>
        <v>11.491283206145138</v>
      </c>
      <c r="EM21" s="23">
        <f t="shared" si="18"/>
        <v>11.56706778687292</v>
      </c>
      <c r="EN21" s="23">
        <f t="shared" si="18"/>
        <v>11.64283483752077</v>
      </c>
      <c r="EO21" s="23">
        <f t="shared" si="18"/>
        <v>11.718584364170427</v>
      </c>
      <c r="EP21" s="23">
        <f t="shared" si="18"/>
        <v>11.794316372900823</v>
      </c>
      <c r="EQ21" s="23">
        <f t="shared" si="18"/>
        <v>11.870030869788073</v>
      </c>
      <c r="ER21" s="23">
        <f t="shared" si="18"/>
        <v>11.945727860905485</v>
      </c>
      <c r="ES21" s="23">
        <f t="shared" si="18"/>
        <v>12.02140735232356</v>
      </c>
      <c r="ET21" s="23">
        <f t="shared" si="18"/>
        <v>12.09706935010999</v>
      </c>
      <c r="EU21" s="23">
        <f t="shared" si="18"/>
        <v>12.172713860329663</v>
      </c>
      <c r="EV21" s="23">
        <f t="shared" si="18"/>
        <v>12.248340889044668</v>
      </c>
      <c r="EW21" s="23">
        <f t="shared" si="18"/>
        <v>12.323950442314283</v>
      </c>
      <c r="EX21" s="23">
        <f t="shared" si="18"/>
        <v>12.399542526194995</v>
      </c>
    </row>
    <row r="22" spans="6:12" ht="12.75">
      <c r="F22" s="1"/>
      <c r="G22" s="1"/>
      <c r="H22" s="1"/>
      <c r="I22" s="1"/>
      <c r="J22" s="1"/>
      <c r="K22" s="1"/>
      <c r="L22" s="1"/>
    </row>
    <row r="24" ht="12.75">
      <c r="AW24">
        <v>4</v>
      </c>
    </row>
    <row r="25" spans="1:154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</row>
  </sheetData>
  <printOptions/>
  <pageMargins left="0.75" right="0.75" top="1" bottom="1" header="0.4921259845" footer="0.4921259845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12"/>
  <sheetViews>
    <sheetView workbookViewId="0" topLeftCell="A1">
      <selection activeCell="H5" sqref="H5"/>
    </sheetView>
  </sheetViews>
  <sheetFormatPr defaultColWidth="9.00390625" defaultRowHeight="12.75"/>
  <sheetData>
    <row r="1" ht="15.75">
      <c r="A1" s="5" t="s">
        <v>3</v>
      </c>
    </row>
    <row r="4" spans="1:97" ht="12.75">
      <c r="A4" s="3" t="s">
        <v>1</v>
      </c>
      <c r="B4" s="3" t="s">
        <v>2</v>
      </c>
      <c r="C4">
        <v>13</v>
      </c>
      <c r="D4">
        <v>14</v>
      </c>
      <c r="E4">
        <v>15</v>
      </c>
      <c r="F4">
        <v>16</v>
      </c>
      <c r="G4">
        <v>17</v>
      </c>
      <c r="H4">
        <v>18</v>
      </c>
      <c r="I4">
        <v>19</v>
      </c>
      <c r="J4">
        <v>20</v>
      </c>
      <c r="K4">
        <v>21</v>
      </c>
      <c r="L4">
        <v>22</v>
      </c>
      <c r="M4">
        <v>23</v>
      </c>
      <c r="N4">
        <v>24</v>
      </c>
      <c r="O4">
        <v>25</v>
      </c>
      <c r="P4">
        <v>26</v>
      </c>
      <c r="Q4">
        <v>27</v>
      </c>
      <c r="R4">
        <v>28</v>
      </c>
      <c r="S4">
        <v>29</v>
      </c>
      <c r="T4">
        <v>30</v>
      </c>
      <c r="U4">
        <v>31</v>
      </c>
      <c r="V4">
        <v>32</v>
      </c>
      <c r="W4">
        <v>33</v>
      </c>
      <c r="X4">
        <v>34</v>
      </c>
      <c r="Y4">
        <v>35</v>
      </c>
      <c r="Z4">
        <v>36</v>
      </c>
      <c r="AA4">
        <v>37</v>
      </c>
      <c r="AB4">
        <v>38</v>
      </c>
      <c r="AC4">
        <v>39</v>
      </c>
      <c r="AD4">
        <v>40</v>
      </c>
      <c r="AE4">
        <v>41</v>
      </c>
      <c r="AF4">
        <v>42</v>
      </c>
      <c r="AG4">
        <v>43</v>
      </c>
      <c r="AH4">
        <v>44</v>
      </c>
      <c r="AI4">
        <v>45</v>
      </c>
      <c r="AJ4">
        <v>46</v>
      </c>
      <c r="AK4">
        <v>47</v>
      </c>
      <c r="AL4">
        <v>48</v>
      </c>
      <c r="AM4">
        <v>49</v>
      </c>
      <c r="AN4">
        <v>50</v>
      </c>
      <c r="AO4">
        <v>51</v>
      </c>
      <c r="AP4">
        <v>52</v>
      </c>
      <c r="AQ4">
        <v>53</v>
      </c>
      <c r="AR4">
        <v>54</v>
      </c>
      <c r="AS4">
        <v>55</v>
      </c>
      <c r="AT4">
        <v>56</v>
      </c>
      <c r="AU4">
        <v>57</v>
      </c>
      <c r="AV4">
        <v>58</v>
      </c>
      <c r="AW4">
        <v>59</v>
      </c>
      <c r="AX4">
        <v>60</v>
      </c>
      <c r="AY4">
        <v>61</v>
      </c>
      <c r="AZ4">
        <v>62</v>
      </c>
      <c r="BA4">
        <v>63</v>
      </c>
      <c r="BB4">
        <v>64</v>
      </c>
      <c r="BC4">
        <v>65</v>
      </c>
      <c r="BD4">
        <v>66</v>
      </c>
      <c r="BE4">
        <v>67</v>
      </c>
      <c r="BF4">
        <v>68</v>
      </c>
      <c r="BG4">
        <v>69</v>
      </c>
      <c r="BH4">
        <v>70</v>
      </c>
      <c r="BI4">
        <v>71</v>
      </c>
      <c r="BJ4">
        <v>72</v>
      </c>
      <c r="BK4">
        <v>73</v>
      </c>
      <c r="BL4">
        <v>74</v>
      </c>
      <c r="BM4">
        <v>75</v>
      </c>
      <c r="BN4">
        <v>76</v>
      </c>
      <c r="BO4">
        <v>77</v>
      </c>
      <c r="BP4">
        <v>78</v>
      </c>
      <c r="BQ4">
        <v>79</v>
      </c>
      <c r="BR4">
        <v>80</v>
      </c>
      <c r="BS4">
        <v>81</v>
      </c>
      <c r="BT4">
        <v>82</v>
      </c>
      <c r="BU4">
        <v>83</v>
      </c>
      <c r="BV4">
        <v>84</v>
      </c>
      <c r="BW4">
        <v>85</v>
      </c>
      <c r="BX4">
        <v>86</v>
      </c>
      <c r="BY4">
        <v>87</v>
      </c>
      <c r="BZ4">
        <v>88</v>
      </c>
      <c r="CA4">
        <v>89</v>
      </c>
      <c r="CB4">
        <v>90</v>
      </c>
      <c r="CC4">
        <v>91</v>
      </c>
      <c r="CD4">
        <v>92</v>
      </c>
      <c r="CE4">
        <v>93</v>
      </c>
      <c r="CF4">
        <v>94</v>
      </c>
      <c r="CG4">
        <v>95</v>
      </c>
      <c r="CH4">
        <v>96</v>
      </c>
      <c r="CI4">
        <v>97</v>
      </c>
      <c r="CJ4">
        <v>98</v>
      </c>
      <c r="CK4">
        <v>99</v>
      </c>
      <c r="CL4">
        <v>100</v>
      </c>
      <c r="CM4">
        <v>101</v>
      </c>
      <c r="CN4">
        <v>102</v>
      </c>
      <c r="CO4">
        <v>103</v>
      </c>
      <c r="CP4">
        <v>104</v>
      </c>
      <c r="CQ4">
        <v>105</v>
      </c>
      <c r="CR4">
        <v>106</v>
      </c>
      <c r="CS4" t="s">
        <v>5</v>
      </c>
    </row>
    <row r="5" spans="1:140" ht="14.25">
      <c r="A5" s="3" t="s">
        <v>6</v>
      </c>
      <c r="B5" s="4">
        <v>32.35</v>
      </c>
      <c r="C5" s="2">
        <f>(-0.0005)*POWER(C4,2)+0.1103*C4+31</f>
        <v>32.3494</v>
      </c>
      <c r="D5" s="2">
        <f aca="true" t="shared" si="0" ref="D5:BO5">(-0.0005)*POWER(D4,2)+0.1103*D4+31</f>
        <v>32.4462</v>
      </c>
      <c r="E5" s="2">
        <f t="shared" si="0"/>
        <v>32.542</v>
      </c>
      <c r="F5" s="2">
        <f t="shared" si="0"/>
        <v>32.6368</v>
      </c>
      <c r="G5" s="2">
        <f t="shared" si="0"/>
        <v>32.7306</v>
      </c>
      <c r="H5" s="2">
        <f t="shared" si="0"/>
        <v>32.8234</v>
      </c>
      <c r="I5" s="2">
        <f t="shared" si="0"/>
        <v>32.9152</v>
      </c>
      <c r="J5" s="2">
        <f t="shared" si="0"/>
        <v>33.006</v>
      </c>
      <c r="K5" s="2">
        <f t="shared" si="0"/>
        <v>33.0958</v>
      </c>
      <c r="L5" s="2">
        <f t="shared" si="0"/>
        <v>33.1846</v>
      </c>
      <c r="M5" s="2">
        <f t="shared" si="0"/>
        <v>33.2724</v>
      </c>
      <c r="N5" s="2">
        <f t="shared" si="0"/>
        <v>33.3592</v>
      </c>
      <c r="O5" s="2">
        <f t="shared" si="0"/>
        <v>33.445</v>
      </c>
      <c r="P5" s="2">
        <f t="shared" si="0"/>
        <v>33.5298</v>
      </c>
      <c r="Q5" s="2">
        <f t="shared" si="0"/>
        <v>33.6136</v>
      </c>
      <c r="R5" s="2">
        <f t="shared" si="0"/>
        <v>33.6964</v>
      </c>
      <c r="S5" s="2">
        <f t="shared" si="0"/>
        <v>33.7782</v>
      </c>
      <c r="T5" s="2">
        <f t="shared" si="0"/>
        <v>33.859</v>
      </c>
      <c r="U5" s="2">
        <f t="shared" si="0"/>
        <v>33.9388</v>
      </c>
      <c r="V5" s="2">
        <f t="shared" si="0"/>
        <v>34.0176</v>
      </c>
      <c r="W5" s="2">
        <f t="shared" si="0"/>
        <v>34.0954</v>
      </c>
      <c r="X5" s="2">
        <f t="shared" si="0"/>
        <v>34.172200000000004</v>
      </c>
      <c r="Y5" s="2">
        <f t="shared" si="0"/>
        <v>34.248</v>
      </c>
      <c r="Z5" s="2">
        <f t="shared" si="0"/>
        <v>34.3228</v>
      </c>
      <c r="AA5" s="2">
        <f t="shared" si="0"/>
        <v>34.3966</v>
      </c>
      <c r="AB5" s="2">
        <f t="shared" si="0"/>
        <v>34.4694</v>
      </c>
      <c r="AC5" s="2">
        <f t="shared" si="0"/>
        <v>34.541199999999996</v>
      </c>
      <c r="AD5" s="2">
        <f t="shared" si="0"/>
        <v>34.612</v>
      </c>
      <c r="AE5" s="2">
        <f t="shared" si="0"/>
        <v>34.6818</v>
      </c>
      <c r="AF5" s="2">
        <f t="shared" si="0"/>
        <v>34.7506</v>
      </c>
      <c r="AG5" s="2">
        <f t="shared" si="0"/>
        <v>34.8184</v>
      </c>
      <c r="AH5" s="2">
        <f t="shared" si="0"/>
        <v>34.8852</v>
      </c>
      <c r="AI5" s="2">
        <f t="shared" si="0"/>
        <v>34.951</v>
      </c>
      <c r="AJ5" s="2">
        <f t="shared" si="0"/>
        <v>35.0158</v>
      </c>
      <c r="AK5" s="2">
        <f t="shared" si="0"/>
        <v>35.0796</v>
      </c>
      <c r="AL5" s="2">
        <f t="shared" si="0"/>
        <v>35.1424</v>
      </c>
      <c r="AM5" s="2">
        <f t="shared" si="0"/>
        <v>35.2042</v>
      </c>
      <c r="AN5" s="2">
        <f t="shared" si="0"/>
        <v>35.265</v>
      </c>
      <c r="AO5" s="2">
        <f t="shared" si="0"/>
        <v>35.324799999999996</v>
      </c>
      <c r="AP5" s="2">
        <f t="shared" si="0"/>
        <v>35.3836</v>
      </c>
      <c r="AQ5" s="2">
        <f t="shared" si="0"/>
        <v>35.4414</v>
      </c>
      <c r="AR5" s="2">
        <f t="shared" si="0"/>
        <v>35.4982</v>
      </c>
      <c r="AS5" s="2">
        <f t="shared" si="0"/>
        <v>35.554</v>
      </c>
      <c r="AT5" s="2">
        <f t="shared" si="0"/>
        <v>35.6088</v>
      </c>
      <c r="AU5" s="2">
        <f t="shared" si="0"/>
        <v>35.6626</v>
      </c>
      <c r="AV5" s="2">
        <f t="shared" si="0"/>
        <v>35.7154</v>
      </c>
      <c r="AW5" s="2">
        <f t="shared" si="0"/>
        <v>35.7672</v>
      </c>
      <c r="AX5" s="2">
        <f t="shared" si="0"/>
        <v>35.818</v>
      </c>
      <c r="AY5" s="2">
        <f t="shared" si="0"/>
        <v>35.8678</v>
      </c>
      <c r="AZ5" s="2">
        <f t="shared" si="0"/>
        <v>35.9166</v>
      </c>
      <c r="BA5" s="2">
        <f t="shared" si="0"/>
        <v>35.9644</v>
      </c>
      <c r="BB5" s="2">
        <f t="shared" si="0"/>
        <v>36.0112</v>
      </c>
      <c r="BC5" s="2">
        <f t="shared" si="0"/>
        <v>36.057</v>
      </c>
      <c r="BD5" s="2">
        <f t="shared" si="0"/>
        <v>36.1018</v>
      </c>
      <c r="BE5" s="2">
        <f t="shared" si="0"/>
        <v>36.1456</v>
      </c>
      <c r="BF5" s="2">
        <f t="shared" si="0"/>
        <v>36.1884</v>
      </c>
      <c r="BG5" s="2">
        <f t="shared" si="0"/>
        <v>36.230199999999996</v>
      </c>
      <c r="BH5" s="2">
        <f t="shared" si="0"/>
        <v>36.271</v>
      </c>
      <c r="BI5" s="2">
        <f t="shared" si="0"/>
        <v>36.3108</v>
      </c>
      <c r="BJ5" s="2">
        <f t="shared" si="0"/>
        <v>36.349599999999995</v>
      </c>
      <c r="BK5" s="2">
        <f t="shared" si="0"/>
        <v>36.3874</v>
      </c>
      <c r="BL5" s="2">
        <f t="shared" si="0"/>
        <v>36.4242</v>
      </c>
      <c r="BM5" s="2">
        <f t="shared" si="0"/>
        <v>36.46</v>
      </c>
      <c r="BN5" s="2">
        <f t="shared" si="0"/>
        <v>36.4948</v>
      </c>
      <c r="BO5" s="2">
        <f t="shared" si="0"/>
        <v>36.5286</v>
      </c>
      <c r="BP5" s="2">
        <f aca="true" t="shared" si="1" ref="BP5:CR5">(-0.0005)*POWER(BP4,2)+0.1103*BP4+31</f>
        <v>36.5614</v>
      </c>
      <c r="BQ5" s="2">
        <f t="shared" si="1"/>
        <v>36.593199999999996</v>
      </c>
      <c r="BR5" s="2">
        <f t="shared" si="1"/>
        <v>36.624</v>
      </c>
      <c r="BS5" s="2">
        <f t="shared" si="1"/>
        <v>36.653800000000004</v>
      </c>
      <c r="BT5" s="2">
        <f t="shared" si="1"/>
        <v>36.6826</v>
      </c>
      <c r="BU5" s="2">
        <f t="shared" si="1"/>
        <v>36.7104</v>
      </c>
      <c r="BV5" s="2">
        <f t="shared" si="1"/>
        <v>36.7372</v>
      </c>
      <c r="BW5" s="2">
        <f t="shared" si="1"/>
        <v>36.763</v>
      </c>
      <c r="BX5" s="2">
        <f t="shared" si="1"/>
        <v>36.7878</v>
      </c>
      <c r="BY5" s="2">
        <f t="shared" si="1"/>
        <v>36.8116</v>
      </c>
      <c r="BZ5" s="2">
        <f t="shared" si="1"/>
        <v>36.8344</v>
      </c>
      <c r="CA5" s="2">
        <f t="shared" si="1"/>
        <v>36.8562</v>
      </c>
      <c r="CB5" s="2">
        <f t="shared" si="1"/>
        <v>36.877</v>
      </c>
      <c r="CC5" s="2">
        <f t="shared" si="1"/>
        <v>36.8968</v>
      </c>
      <c r="CD5" s="2">
        <f t="shared" si="1"/>
        <v>36.9156</v>
      </c>
      <c r="CE5" s="2">
        <f t="shared" si="1"/>
        <v>36.9334</v>
      </c>
      <c r="CF5" s="2">
        <f t="shared" si="1"/>
        <v>36.9502</v>
      </c>
      <c r="CG5" s="2">
        <f t="shared" si="1"/>
        <v>36.966</v>
      </c>
      <c r="CH5" s="2">
        <f t="shared" si="1"/>
        <v>36.9808</v>
      </c>
      <c r="CI5" s="2">
        <f t="shared" si="1"/>
        <v>36.9946</v>
      </c>
      <c r="CJ5" s="2">
        <f t="shared" si="1"/>
        <v>37.0074</v>
      </c>
      <c r="CK5" s="2">
        <f t="shared" si="1"/>
        <v>37.0192</v>
      </c>
      <c r="CL5" s="2">
        <f t="shared" si="1"/>
        <v>37.03</v>
      </c>
      <c r="CM5" s="2">
        <f t="shared" si="1"/>
        <v>37.0398</v>
      </c>
      <c r="CN5" s="2">
        <f t="shared" si="1"/>
        <v>37.0486</v>
      </c>
      <c r="CO5" s="2">
        <f t="shared" si="1"/>
        <v>37.0564</v>
      </c>
      <c r="CP5" s="2">
        <f t="shared" si="1"/>
        <v>37.0632</v>
      </c>
      <c r="CQ5" s="2">
        <f t="shared" si="1"/>
        <v>37.069</v>
      </c>
      <c r="CR5" s="2">
        <f t="shared" si="1"/>
        <v>37.0738</v>
      </c>
      <c r="CS5" s="2">
        <v>37.0776</v>
      </c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</row>
    <row r="6" spans="1:96" ht="12.75">
      <c r="A6" s="3" t="s">
        <v>4</v>
      </c>
      <c r="B6" s="3"/>
      <c r="C6">
        <f>C4/C5</f>
        <v>0.4018621674590564</v>
      </c>
      <c r="D6">
        <f aca="true" t="shared" si="2" ref="D6:BO6">D4/D5</f>
        <v>0.4314835019201016</v>
      </c>
      <c r="E6">
        <f t="shared" si="2"/>
        <v>0.4609427816360396</v>
      </c>
      <c r="F6">
        <f t="shared" si="2"/>
        <v>0.49024414158250806</v>
      </c>
      <c r="G6">
        <f t="shared" si="2"/>
        <v>0.5193916396277489</v>
      </c>
      <c r="H6">
        <f t="shared" si="2"/>
        <v>0.5483892588823827</v>
      </c>
      <c r="I6">
        <f t="shared" si="2"/>
        <v>0.577240909974723</v>
      </c>
      <c r="J6">
        <f t="shared" si="2"/>
        <v>0.6059504332545598</v>
      </c>
      <c r="K6">
        <f t="shared" si="2"/>
        <v>0.6345216009282145</v>
      </c>
      <c r="L6">
        <f t="shared" si="2"/>
        <v>0.6629581191275471</v>
      </c>
      <c r="M6">
        <f t="shared" si="2"/>
        <v>0.6912636299154855</v>
      </c>
      <c r="N6">
        <f t="shared" si="2"/>
        <v>0.7194417132305331</v>
      </c>
      <c r="O6">
        <f t="shared" si="2"/>
        <v>0.7474958887726117</v>
      </c>
      <c r="P6">
        <f t="shared" si="2"/>
        <v>0.7754296178324952</v>
      </c>
      <c r="Q6">
        <f t="shared" si="2"/>
        <v>0.8032463050669968</v>
      </c>
      <c r="R6">
        <f t="shared" si="2"/>
        <v>0.8309493002219822</v>
      </c>
      <c r="S6">
        <f t="shared" si="2"/>
        <v>0.8585418998051999</v>
      </c>
      <c r="T6">
        <f t="shared" si="2"/>
        <v>0.8860273487108301</v>
      </c>
      <c r="U6">
        <f t="shared" si="2"/>
        <v>0.9134088417975886</v>
      </c>
      <c r="V6">
        <f t="shared" si="2"/>
        <v>0.9406895254221344</v>
      </c>
      <c r="W6">
        <f t="shared" si="2"/>
        <v>0.9678724989294745</v>
      </c>
      <c r="X6">
        <f t="shared" si="2"/>
        <v>0.9949608161019775</v>
      </c>
      <c r="Y6">
        <f t="shared" si="2"/>
        <v>1.0219574865685588</v>
      </c>
      <c r="Z6">
        <f t="shared" si="2"/>
        <v>1.0488654771755217</v>
      </c>
      <c r="AA6">
        <f t="shared" si="2"/>
        <v>1.0756877133205027</v>
      </c>
      <c r="AB6">
        <f t="shared" si="2"/>
        <v>1.102427080250889</v>
      </c>
      <c r="AC6">
        <f t="shared" si="2"/>
        <v>1.129086424328049</v>
      </c>
      <c r="AD6">
        <f t="shared" si="2"/>
        <v>1.1556685542586385</v>
      </c>
      <c r="AE6">
        <f t="shared" si="2"/>
        <v>1.1821762422942292</v>
      </c>
      <c r="AF6">
        <f t="shared" si="2"/>
        <v>1.2086122254004248</v>
      </c>
      <c r="AG6">
        <f t="shared" si="2"/>
        <v>1.234979206396618</v>
      </c>
      <c r="AH6">
        <f t="shared" si="2"/>
        <v>1.2612798550674786</v>
      </c>
      <c r="AI6">
        <f t="shared" si="2"/>
        <v>1.2875168092472318</v>
      </c>
      <c r="AJ6">
        <f t="shared" si="2"/>
        <v>1.3136926758777467</v>
      </c>
      <c r="AK6">
        <f t="shared" si="2"/>
        <v>1.3398100320414144</v>
      </c>
      <c r="AL6">
        <f t="shared" si="2"/>
        <v>1.3658714259697686</v>
      </c>
      <c r="AM6">
        <f t="shared" si="2"/>
        <v>1.391879378028758</v>
      </c>
      <c r="AN6">
        <f t="shared" si="2"/>
        <v>1.417836381681554</v>
      </c>
      <c r="AO6">
        <f t="shared" si="2"/>
        <v>1.4437449044297492</v>
      </c>
      <c r="AP6">
        <f t="shared" si="2"/>
        <v>1.4696073887337635</v>
      </c>
      <c r="AQ6">
        <f t="shared" si="2"/>
        <v>1.4954262529132596</v>
      </c>
      <c r="AR6">
        <f t="shared" si="2"/>
        <v>1.5212038920283284</v>
      </c>
      <c r="AS6">
        <f t="shared" si="2"/>
        <v>1.546942678742195</v>
      </c>
      <c r="AT6">
        <f t="shared" si="2"/>
        <v>1.572644964166161</v>
      </c>
      <c r="AU6">
        <f t="shared" si="2"/>
        <v>1.5983130786874766</v>
      </c>
      <c r="AV6">
        <f t="shared" si="2"/>
        <v>1.6239493327808172</v>
      </c>
      <c r="AW6">
        <f t="shared" si="2"/>
        <v>1.6495560178040214</v>
      </c>
      <c r="AX6">
        <f t="shared" si="2"/>
        <v>1.6751354067787148</v>
      </c>
      <c r="AY6">
        <f t="shared" si="2"/>
        <v>1.7006897551564355</v>
      </c>
      <c r="AZ6">
        <f t="shared" si="2"/>
        <v>1.7262213015708612</v>
      </c>
      <c r="BA6">
        <f t="shared" si="2"/>
        <v>1.7517322685767038</v>
      </c>
      <c r="BB6">
        <f t="shared" si="2"/>
        <v>1.7772248633758385</v>
      </c>
      <c r="BC6">
        <f t="shared" si="2"/>
        <v>1.8027012785312144</v>
      </c>
      <c r="BD6">
        <f t="shared" si="2"/>
        <v>1.8281636926690636</v>
      </c>
      <c r="BE6">
        <f t="shared" si="2"/>
        <v>1.8536142711699348</v>
      </c>
      <c r="BF6">
        <f t="shared" si="2"/>
        <v>1.8790551668490454</v>
      </c>
      <c r="BG6">
        <f t="shared" si="2"/>
        <v>1.9044885206264388</v>
      </c>
      <c r="BH6">
        <f t="shared" si="2"/>
        <v>1.9299164621874225</v>
      </c>
      <c r="BI6">
        <f t="shared" si="2"/>
        <v>1.9553411106337508</v>
      </c>
      <c r="BJ6">
        <f t="shared" si="2"/>
        <v>1.9807645751259988</v>
      </c>
      <c r="BK6">
        <f t="shared" si="2"/>
        <v>2.0061889555175694</v>
      </c>
      <c r="BL6">
        <f t="shared" si="2"/>
        <v>2.0316163429807657</v>
      </c>
      <c r="BM6">
        <f t="shared" si="2"/>
        <v>2.0570488206253428</v>
      </c>
      <c r="BN6">
        <f t="shared" si="2"/>
        <v>2.0824884641099555</v>
      </c>
      <c r="BO6">
        <f t="shared" si="2"/>
        <v>2.107937342246897</v>
      </c>
      <c r="BP6">
        <f aca="true" t="shared" si="3" ref="BP6:CR6">BP4/BP5</f>
        <v>2.1333975176005295</v>
      </c>
      <c r="BQ6">
        <f t="shared" si="3"/>
        <v>2.1588710470797854</v>
      </c>
      <c r="BR6">
        <f t="shared" si="3"/>
        <v>2.18435998252512</v>
      </c>
      <c r="BS6">
        <f t="shared" si="3"/>
        <v>2.209866371290289</v>
      </c>
      <c r="BT6">
        <f t="shared" si="3"/>
        <v>2.2353922568193094</v>
      </c>
      <c r="BU6">
        <f t="shared" si="3"/>
        <v>2.2609396792189678</v>
      </c>
      <c r="BV6">
        <f t="shared" si="3"/>
        <v>2.286510675827227</v>
      </c>
      <c r="BW6">
        <f t="shared" si="3"/>
        <v>2.3121072817778745</v>
      </c>
      <c r="BX6">
        <f t="shared" si="3"/>
        <v>2.3377315305617623</v>
      </c>
      <c r="BY6">
        <f t="shared" si="3"/>
        <v>2.363385454584968</v>
      </c>
      <c r="BZ6">
        <f t="shared" si="3"/>
        <v>2.3890710857242143</v>
      </c>
      <c r="CA6">
        <f t="shared" si="3"/>
        <v>2.414790455879879</v>
      </c>
      <c r="CB6">
        <f t="shared" si="3"/>
        <v>2.4405455975269135</v>
      </c>
      <c r="CC6">
        <f t="shared" si="3"/>
        <v>2.4663385442640013</v>
      </c>
      <c r="CD6">
        <f t="shared" si="3"/>
        <v>2.4921713313612677</v>
      </c>
      <c r="CE6">
        <f t="shared" si="3"/>
        <v>2.5180459963068658</v>
      </c>
      <c r="CF6">
        <f t="shared" si="3"/>
        <v>2.54396457935275</v>
      </c>
      <c r="CG6">
        <f t="shared" si="3"/>
        <v>2.569929124059947</v>
      </c>
      <c r="CH6">
        <f t="shared" si="3"/>
        <v>2.5959416778436375</v>
      </c>
      <c r="CI6">
        <f t="shared" si="3"/>
        <v>2.6220042925183678</v>
      </c>
      <c r="CJ6">
        <f t="shared" si="3"/>
        <v>2.6481190248436803</v>
      </c>
      <c r="CK6">
        <f t="shared" si="3"/>
        <v>2.6742879370704933</v>
      </c>
      <c r="CL6">
        <f t="shared" si="3"/>
        <v>2.7005130974885225</v>
      </c>
      <c r="CM6">
        <f t="shared" si="3"/>
        <v>2.7267965809750594</v>
      </c>
      <c r="CN6">
        <f t="shared" si="3"/>
        <v>2.753140469545408</v>
      </c>
      <c r="CO6">
        <f t="shared" si="3"/>
        <v>2.7795468529053013</v>
      </c>
      <c r="CP6">
        <f t="shared" si="3"/>
        <v>2.80601782900559</v>
      </c>
      <c r="CQ6">
        <f t="shared" si="3"/>
        <v>2.8325555045995303</v>
      </c>
      <c r="CR6">
        <f t="shared" si="3"/>
        <v>2.859161995802966</v>
      </c>
    </row>
    <row r="12" ht="12.75">
      <c r="C12" s="2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C3" sqref="C3"/>
    </sheetView>
  </sheetViews>
  <sheetFormatPr defaultColWidth="9.00390625" defaultRowHeight="12.75"/>
  <sheetData>
    <row r="1" ht="12.75">
      <c r="A1" t="s">
        <v>7</v>
      </c>
    </row>
    <row r="3" spans="1:3" ht="12.75">
      <c r="A3">
        <v>100</v>
      </c>
      <c r="B3" t="s">
        <v>8</v>
      </c>
      <c r="C3" t="s">
        <v>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Finke</dc:creator>
  <cp:keywords/>
  <dc:description/>
  <cp:lastModifiedBy>KuPK</cp:lastModifiedBy>
  <cp:lastPrinted>2005-03-09T14:49:03Z</cp:lastPrinted>
  <dcterms:created xsi:type="dcterms:W3CDTF">2004-09-30T08:05:25Z</dcterms:created>
  <dcterms:modified xsi:type="dcterms:W3CDTF">2005-03-09T14:57:23Z</dcterms:modified>
  <cp:category/>
  <cp:version/>
  <cp:contentType/>
  <cp:contentStatus/>
</cp:coreProperties>
</file>